
<file path=[Content_Types].xml><?xml version="1.0" encoding="utf-8"?>
<Types xmlns="http://schemas.openxmlformats.org/package/2006/content-types">
  <Default Extension="bin" ContentType="application/vnd.openxmlformats-officedocument.spreadsheetml.printerSettings"/>
  <Default Extension="data" ContentType="application/binar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Data/itemProps1.xml" ContentType="application/vnd.ms-excel.customDataPropertie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3"/>
  <workbookPr updateLinks="never" codeName="ThisWorkbook" autoCompressPictures="0"/>
  <mc:AlternateContent xmlns:mc="http://schemas.openxmlformats.org/markup-compatibility/2006">
    <mc:Choice Requires="x15">
      <x15ac:absPath xmlns:x15ac="http://schemas.microsoft.com/office/spreadsheetml/2010/11/ac" url="https://nycourts-my.sharepoint.com/personal/jrmiller1_nycourts_gov/Documents/Fiscal Projects/Budget Template/"/>
    </mc:Choice>
  </mc:AlternateContent>
  <xr:revisionPtr revIDLastSave="0" documentId="8_{E8BE00A3-43BD-4B0F-AE80-291306664B33}" xr6:coauthVersionLast="47" xr6:coauthVersionMax="47" xr10:uidLastSave="{00000000-0000-0000-0000-000000000000}"/>
  <bookViews>
    <workbookView xWindow="28680" yWindow="45" windowWidth="29040" windowHeight="15720" tabRatio="877" xr2:uid="{00000000-000D-0000-FFFF-FFFF00000000}"/>
  </bookViews>
  <sheets>
    <sheet name="Original Itemized Budget" sheetId="72" r:id="rId1"/>
    <sheet name="Other Budget Detail" sheetId="71" r:id="rId2"/>
    <sheet name="ContractLetterQry" sheetId="69" state="hidden" r:id="rId3"/>
  </sheets>
  <externalReferences>
    <externalReference r:id="rId4"/>
  </externalReferences>
  <definedNames>
    <definedName name="borough">[1]Sheet2!$A$1:$A$5</definedName>
    <definedName name="Contract_Agencies" localSheetId="2" hidden="1">ContractLetterQry!$A$1:$BV$510</definedName>
    <definedName name="one" localSheetId="1">#REF!</definedName>
    <definedName name="one">#REF!</definedName>
    <definedName name="_xlnm.Print_Area" localSheetId="0">'Original Itemized Budget'!$A$1:$K$132</definedName>
    <definedName name="_xlnm.Print_Area" localSheetId="1">'Other Budget Detail'!$A$1:$D$55</definedName>
    <definedName name="status">[1]Sheet2!$C$1:$C$2</definedName>
    <definedName name="two" localSheetId="1">#REF!</definedName>
    <definedName name="tw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72" l="1"/>
  <c r="D86" i="72"/>
  <c r="H61" i="72"/>
  <c r="D61" i="72"/>
  <c r="C54" i="71"/>
  <c r="E63" i="72" l="1"/>
  <c r="F63" i="72" s="1"/>
  <c r="E64" i="72"/>
  <c r="F64" i="72" s="1"/>
  <c r="E65" i="72"/>
  <c r="F65" i="72" s="1"/>
  <c r="E66" i="72"/>
  <c r="F66" i="72" s="1"/>
  <c r="E67" i="72"/>
  <c r="F67" i="72" s="1"/>
  <c r="E68" i="72"/>
  <c r="F68" i="72" s="1"/>
  <c r="C122" i="72"/>
  <c r="E120" i="72"/>
  <c r="F120" i="72" s="1"/>
  <c r="E119" i="72"/>
  <c r="F119" i="72" s="1"/>
  <c r="E117" i="72"/>
  <c r="F117" i="72" s="1"/>
  <c r="E116" i="72"/>
  <c r="F116" i="72" s="1"/>
  <c r="E115" i="72"/>
  <c r="F115" i="72" s="1"/>
  <c r="E114" i="72"/>
  <c r="F114" i="72" s="1"/>
  <c r="E113" i="72"/>
  <c r="F113" i="72" s="1"/>
  <c r="E112" i="72"/>
  <c r="F112" i="72" s="1"/>
  <c r="C109" i="72"/>
  <c r="E106" i="72"/>
  <c r="F106" i="72" s="1"/>
  <c r="E105" i="72"/>
  <c r="F105" i="72" s="1"/>
  <c r="E104" i="72"/>
  <c r="F104" i="72" s="1"/>
  <c r="E103" i="72"/>
  <c r="F103" i="72" s="1"/>
  <c r="E102" i="72"/>
  <c r="F102" i="72" s="1"/>
  <c r="E101" i="72"/>
  <c r="F101" i="72" s="1"/>
  <c r="E100" i="72"/>
  <c r="F100" i="72" s="1"/>
  <c r="E99" i="72"/>
  <c r="F99" i="72" s="1"/>
  <c r="E98" i="72"/>
  <c r="F98" i="72" s="1"/>
  <c r="E97" i="72"/>
  <c r="F97" i="72" s="1"/>
  <c r="E96" i="72"/>
  <c r="E80" i="72"/>
  <c r="F80" i="72" s="1"/>
  <c r="E78" i="72"/>
  <c r="F78" i="72" s="1"/>
  <c r="C70" i="72"/>
  <c r="G61" i="72"/>
  <c r="C61" i="72"/>
  <c r="J60" i="72"/>
  <c r="I60" i="72"/>
  <c r="E60" i="72"/>
  <c r="F60" i="72" s="1"/>
  <c r="J59" i="72"/>
  <c r="I59" i="72"/>
  <c r="E59" i="72"/>
  <c r="F59" i="72" s="1"/>
  <c r="J58" i="72"/>
  <c r="I58" i="72"/>
  <c r="E58" i="72"/>
  <c r="F58" i="72" s="1"/>
  <c r="J57" i="72"/>
  <c r="I57" i="72"/>
  <c r="E57" i="72"/>
  <c r="F57" i="72" s="1"/>
  <c r="J56" i="72"/>
  <c r="I56" i="72"/>
  <c r="E56" i="72"/>
  <c r="F56" i="72" s="1"/>
  <c r="J55" i="72"/>
  <c r="I55" i="72"/>
  <c r="E55" i="72"/>
  <c r="F55" i="72" s="1"/>
  <c r="J54" i="72"/>
  <c r="I54" i="72"/>
  <c r="E54" i="72"/>
  <c r="F54" i="72" s="1"/>
  <c r="J53" i="72"/>
  <c r="I53" i="72"/>
  <c r="E53" i="72"/>
  <c r="F53" i="72" s="1"/>
  <c r="J52" i="72"/>
  <c r="I52" i="72"/>
  <c r="E52" i="72"/>
  <c r="F52" i="72" s="1"/>
  <c r="J51" i="72"/>
  <c r="I51" i="72"/>
  <c r="E51" i="72"/>
  <c r="F51" i="72" s="1"/>
  <c r="J50" i="72"/>
  <c r="I50" i="72"/>
  <c r="E50" i="72"/>
  <c r="F50" i="72" s="1"/>
  <c r="J49" i="72"/>
  <c r="I49" i="72"/>
  <c r="E49" i="72"/>
  <c r="F49" i="72" s="1"/>
  <c r="J48" i="72"/>
  <c r="I48" i="72"/>
  <c r="E48" i="72"/>
  <c r="F48" i="72" s="1"/>
  <c r="J47" i="72"/>
  <c r="I47" i="72"/>
  <c r="E47" i="72"/>
  <c r="F47" i="72" s="1"/>
  <c r="J46" i="72"/>
  <c r="I46" i="72"/>
  <c r="E46" i="72"/>
  <c r="F46" i="72" s="1"/>
  <c r="J45" i="72"/>
  <c r="I45" i="72"/>
  <c r="E45" i="72"/>
  <c r="F45" i="72" s="1"/>
  <c r="J44" i="72"/>
  <c r="I44" i="72"/>
  <c r="E44" i="72"/>
  <c r="F44" i="72" s="1"/>
  <c r="J43" i="72"/>
  <c r="I43" i="72"/>
  <c r="E43" i="72"/>
  <c r="F43" i="72" s="1"/>
  <c r="J42" i="72"/>
  <c r="I42" i="72"/>
  <c r="E42" i="72"/>
  <c r="F42" i="72" s="1"/>
  <c r="J41" i="72"/>
  <c r="I41" i="72"/>
  <c r="E41" i="72"/>
  <c r="F41" i="72" s="1"/>
  <c r="J40" i="72"/>
  <c r="I40" i="72"/>
  <c r="E40" i="72"/>
  <c r="F40" i="72" s="1"/>
  <c r="J39" i="72"/>
  <c r="I39" i="72"/>
  <c r="E39" i="72"/>
  <c r="F39" i="72" s="1"/>
  <c r="J38" i="72"/>
  <c r="I38" i="72"/>
  <c r="E38" i="72"/>
  <c r="F38" i="72" s="1"/>
  <c r="J37" i="72"/>
  <c r="I37" i="72"/>
  <c r="E37" i="72"/>
  <c r="F37" i="72" s="1"/>
  <c r="J36" i="72"/>
  <c r="I36" i="72"/>
  <c r="E36" i="72"/>
  <c r="F36" i="72" s="1"/>
  <c r="J35" i="72"/>
  <c r="I35" i="72"/>
  <c r="E35" i="72"/>
  <c r="F35" i="72" s="1"/>
  <c r="J34" i="72"/>
  <c r="I34" i="72"/>
  <c r="E34" i="72"/>
  <c r="F34" i="72" s="1"/>
  <c r="J33" i="72"/>
  <c r="I33" i="72"/>
  <c r="E33" i="72"/>
  <c r="F33" i="72" s="1"/>
  <c r="J32" i="72"/>
  <c r="I32" i="72"/>
  <c r="E32" i="72"/>
  <c r="F32" i="72" s="1"/>
  <c r="J31" i="72"/>
  <c r="I31" i="72"/>
  <c r="E31" i="72"/>
  <c r="F31" i="72" s="1"/>
  <c r="J30" i="72"/>
  <c r="I30" i="72"/>
  <c r="E30" i="72"/>
  <c r="F30" i="72" s="1"/>
  <c r="J29" i="72"/>
  <c r="I29" i="72"/>
  <c r="E29" i="72"/>
  <c r="F29" i="72" s="1"/>
  <c r="J28" i="72"/>
  <c r="I28" i="72"/>
  <c r="E28" i="72"/>
  <c r="F28" i="72" s="1"/>
  <c r="J27" i="72"/>
  <c r="I27" i="72"/>
  <c r="E27" i="72"/>
  <c r="F27" i="72" s="1"/>
  <c r="J26" i="72"/>
  <c r="I26" i="72"/>
  <c r="E26" i="72"/>
  <c r="F26" i="72" s="1"/>
  <c r="J25" i="72"/>
  <c r="I25" i="72"/>
  <c r="E25" i="72"/>
  <c r="F25" i="72" s="1"/>
  <c r="J24" i="72"/>
  <c r="I24" i="72"/>
  <c r="E24" i="72"/>
  <c r="F24" i="72" s="1"/>
  <c r="J23" i="72"/>
  <c r="I23" i="72"/>
  <c r="E23" i="72"/>
  <c r="F23" i="72" s="1"/>
  <c r="J22" i="72"/>
  <c r="I22" i="72"/>
  <c r="E22" i="72"/>
  <c r="F22" i="72" s="1"/>
  <c r="J21" i="72"/>
  <c r="I21" i="72"/>
  <c r="E21" i="72"/>
  <c r="F21" i="72" s="1"/>
  <c r="J20" i="72"/>
  <c r="I20" i="72"/>
  <c r="E20" i="72"/>
  <c r="F20" i="72" s="1"/>
  <c r="J19" i="72"/>
  <c r="I19" i="72"/>
  <c r="E19" i="72"/>
  <c r="F19" i="72" s="1"/>
  <c r="J18" i="72"/>
  <c r="I18" i="72"/>
  <c r="E18" i="72"/>
  <c r="F18" i="72" s="1"/>
  <c r="J17" i="72"/>
  <c r="I17" i="72"/>
  <c r="E17" i="72"/>
  <c r="F17" i="72" s="1"/>
  <c r="J16" i="72"/>
  <c r="I16" i="72"/>
  <c r="J15" i="72"/>
  <c r="I15" i="72"/>
  <c r="J14" i="72"/>
  <c r="I14" i="72"/>
  <c r="J13" i="72"/>
  <c r="I13" i="72"/>
  <c r="J12" i="72"/>
  <c r="I12" i="72"/>
  <c r="J11" i="72"/>
  <c r="I11" i="72"/>
  <c r="C124" i="72" l="1"/>
  <c r="C126" i="72" s="1"/>
  <c r="C72" i="72"/>
  <c r="E61" i="72"/>
  <c r="F61" i="72" s="1"/>
  <c r="I61" i="72"/>
  <c r="E92" i="72"/>
  <c r="F92" i="72" s="1"/>
  <c r="C129" i="72" l="1"/>
  <c r="C4" i="72" s="1"/>
  <c r="C5" i="72" s="1"/>
  <c r="C41" i="71" l="1"/>
  <c r="D121" i="72" s="1"/>
  <c r="C28" i="71"/>
  <c r="D108" i="72" s="1"/>
  <c r="D109" i="72" s="1"/>
  <c r="C15" i="71"/>
  <c r="D69" i="72" s="1"/>
  <c r="D70" i="72" s="1"/>
  <c r="D72" i="72" s="1"/>
  <c r="D122" i="72" l="1"/>
  <c r="E121" i="72"/>
  <c r="F121" i="72" s="1"/>
  <c r="E108" i="72"/>
  <c r="F108" i="72" s="1"/>
  <c r="E69" i="72"/>
  <c r="F69" i="72" s="1"/>
  <c r="E122" i="72" l="1"/>
  <c r="F122" i="72" s="1"/>
  <c r="D124" i="72"/>
  <c r="D126" i="72" s="1"/>
  <c r="D129" i="72" s="1"/>
  <c r="E109" i="72"/>
  <c r="F109" i="72" s="1"/>
  <c r="J64" i="72"/>
  <c r="E70" i="72"/>
  <c r="F70" i="72" s="1"/>
  <c r="E126" i="72" l="1"/>
  <c r="F126" i="72" s="1"/>
  <c r="E124" i="72"/>
  <c r="F124" i="72" s="1"/>
  <c r="E72" i="72"/>
  <c r="F72" i="72" s="1"/>
  <c r="D4" i="72" l="1"/>
  <c r="D5" i="72" s="1"/>
  <c r="E129" i="72" l="1"/>
  <c r="F129" i="72" s="1"/>
  <c r="B73" i="72" l="1"/>
  <c r="B127" i="72"/>
  <c r="E94" i="72" l="1"/>
  <c r="F94" i="7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agy4-vmfs1\vol1\dept\adrcip\Automation\Contract Agencies.accdb" keepAlive="1" name="Contract Agencies" type="5" refreshedVersion="7" background="1" saveData="1">
    <dbPr connection="Provider=Microsoft.ACE.OLEDB.12.0;User ID=Admin;Data Source=\\agy4-vmfs1\vol1\dept\adrcip\Automation\Contract Agencies.accdb;Mode=ReadWrite;Extended Properties=&quot;&quot;;Jet OLEDB:System database=&quot;&quot;;Jet OLEDB:Registry Path=&quot;&quot;;Jet OLEDB:Engine Type=6;Jet OLEDB:Database Locking Mode=1;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Contract Letter Qry" commandType="3"/>
  </connection>
  <connection id="2" xr16:uid="{00000000-0015-0000-FFFF-FFFF01000000}" keepAlive="1" name="ThisWorkbookDataModel" description="This connection is used by Excel for communication between the workbook and embedded PowerPivot data, and should not be manually edited or deleted." type="5" refreshedVersion="0" background="1">
    <dbPr connection="Provider=MSOLAP.4;Persist Security Info=True;Initial Catalog=Microsoft_SQLServer_AnalysisServices;Data Source=$Embedded$;MDX Compatibility=1;Safety Options=2;MDX Missing Member Mode=Error;Optimize Response=3;Cell Error Mode=TextValue" command="Sandbox" commandType="1"/>
    <olapPr sendLocale="1" rowDrillCount="1000"/>
    <extLst>
      <ext xmlns:x14="http://schemas.microsoft.com/office/spreadsheetml/2009/9/main" uri="{D79990A0-CA42-45e3-83F4-45C500A0EAA5}">
        <x14:connection culture="" embeddedDataId="Microsoft_SQLServer_AnalysisServices"/>
      </ext>
      <ext xmlns:x15="http://schemas.microsoft.com/office/spreadsheetml/2010/11/main" uri="{DE250136-89BD-433C-8126-D09CA5730AF9}">
        <x15:connection id=""/>
      </ext>
    </extLst>
  </connection>
</connections>
</file>

<file path=xl/sharedStrings.xml><?xml version="1.0" encoding="utf-8"?>
<sst xmlns="http://schemas.openxmlformats.org/spreadsheetml/2006/main" count="18847" uniqueCount="2855">
  <si>
    <t>Projected Annualized UCS Funding</t>
  </si>
  <si>
    <t>Budgeted Expenses</t>
  </si>
  <si>
    <t>Funds Remaining</t>
  </si>
  <si>
    <t>PERSONAL SERVICE (PS)</t>
  </si>
  <si>
    <t>I. Salaries and Wages</t>
  </si>
  <si>
    <t>Title/Category</t>
  </si>
  <si>
    <t>Prior Period</t>
  </si>
  <si>
    <t>Current Period</t>
  </si>
  <si>
    <t>$ Change</t>
  </si>
  <si>
    <t>% Change</t>
  </si>
  <si>
    <t>Prior FTE</t>
  </si>
  <si>
    <t>FTE</t>
  </si>
  <si>
    <t>FTE Change</t>
  </si>
  <si>
    <t>Salary at 100% FTE</t>
  </si>
  <si>
    <t>Total Salaries and Wages:</t>
  </si>
  <si>
    <t>II. Fringe Benefits</t>
  </si>
  <si>
    <t>Medical benefits</t>
  </si>
  <si>
    <t>Fringe Rate</t>
  </si>
  <si>
    <t>Dental and/or vision benefits</t>
  </si>
  <si>
    <t>Retirement contributions</t>
  </si>
  <si>
    <t>Federal Insurance Contributions Act (FICA) tax</t>
  </si>
  <si>
    <t>State and Local Employment Taxes (such as MTA, SUI)</t>
  </si>
  <si>
    <t>Disability and workers' compensation insurance</t>
  </si>
  <si>
    <t>Other employee benefits*</t>
  </si>
  <si>
    <t>Total Fringe Benefits</t>
  </si>
  <si>
    <t>Total PS (I+II)</t>
  </si>
  <si>
    <t>OTHER THAN PERSONAL SERVICES (OTPS)</t>
  </si>
  <si>
    <r>
      <t>III. Indirect Costs</t>
    </r>
    <r>
      <rPr>
        <b/>
        <sz val="10.8"/>
        <rFont val="Arial"/>
        <family val="2"/>
      </rPr>
      <t>†</t>
    </r>
  </si>
  <si>
    <t>IV. Equipment, Furniture &amp; Other Fixed Assets</t>
  </si>
  <si>
    <t>V. Occupancy</t>
  </si>
  <si>
    <t>Rent/Mortgage</t>
  </si>
  <si>
    <t>Utilities/Other</t>
  </si>
  <si>
    <t>Sub Total</t>
  </si>
  <si>
    <t>VI. Subrecipients (passing on deliverables)*</t>
  </si>
  <si>
    <t>VII. Other NPS</t>
  </si>
  <si>
    <t>Travel</t>
  </si>
  <si>
    <t>Supplies</t>
  </si>
  <si>
    <t>Miscellaneous</t>
  </si>
  <si>
    <t>Professional Association Dues / License Fees</t>
  </si>
  <si>
    <t>Rentals, Lease &amp; Repairs of Equipment</t>
  </si>
  <si>
    <t>Postage &amp; Shipping</t>
  </si>
  <si>
    <t>Printing</t>
  </si>
  <si>
    <t>Telecommunications</t>
  </si>
  <si>
    <t>Insurance Fees</t>
  </si>
  <si>
    <t>Reference Materials</t>
  </si>
  <si>
    <t>Conference Registration Fees</t>
  </si>
  <si>
    <t>Meeting Space Rental / Miscellaneous Meeting Expenses</t>
  </si>
  <si>
    <t>Transcripts</t>
  </si>
  <si>
    <t>Food and Beverage</t>
  </si>
  <si>
    <t>Other Miscellaneous*</t>
  </si>
  <si>
    <t>Contractual Services</t>
  </si>
  <si>
    <t>Legal</t>
  </si>
  <si>
    <t>Consultant Trainer Fees</t>
  </si>
  <si>
    <t>Payments to Neutrals (ADR only)</t>
  </si>
  <si>
    <t>Accounting, Bookkeeping, Payroll and Audit</t>
  </si>
  <si>
    <t>Information Technology (IT) Support &amp; Services</t>
  </si>
  <si>
    <t>Public Relations</t>
  </si>
  <si>
    <t>Records Management</t>
  </si>
  <si>
    <t>Temporary Staffing</t>
  </si>
  <si>
    <t>Experts and Support Services</t>
  </si>
  <si>
    <t>Other Services*</t>
  </si>
  <si>
    <t>Total Other NPS (VII)</t>
  </si>
  <si>
    <t>Total OTPS (III+IV+V+VI+VII)</t>
  </si>
  <si>
    <t>Total Expenses (I+II+III+IV+V+VI+VII)</t>
  </si>
  <si>
    <t>† If budgeting indirect costs in excess of 15% of modified direct costs, the rate must be approved by UCS.</t>
  </si>
  <si>
    <t>*If budgeted in "Subrecipient" or any category marked "Other," complete the Other Budget Detail tab</t>
  </si>
  <si>
    <t>Other employee benefits</t>
  </si>
  <si>
    <t>Life Insurance</t>
  </si>
  <si>
    <t>Dependent Care Advantage Accounts (DCAA Flex Spending)</t>
  </si>
  <si>
    <t>Commuter/Transit Flex Spending</t>
  </si>
  <si>
    <t>Cell phone reimbursement / provision</t>
  </si>
  <si>
    <t>Internet access reimbursement / provision</t>
  </si>
  <si>
    <t>Long Term Disability</t>
  </si>
  <si>
    <t>Fees and expenses related to 403B and fringe benefits</t>
  </si>
  <si>
    <t xml:space="preserve">Post Employment Benefits </t>
  </si>
  <si>
    <t>Post Retirement Benefits</t>
  </si>
  <si>
    <t>Transit Check Benefits</t>
  </si>
  <si>
    <t>Total other employee benefits</t>
  </si>
  <si>
    <t>Other miscellaneous</t>
  </si>
  <si>
    <t>Total other miscellaenous</t>
  </si>
  <si>
    <t>Other services</t>
  </si>
  <si>
    <t>Total other services</t>
  </si>
  <si>
    <t>Subrecipients (passing on deliverables)</t>
  </si>
  <si>
    <t>Total Subrecipients</t>
  </si>
  <si>
    <t>BudgetIndex</t>
  </si>
  <si>
    <t>Year</t>
  </si>
  <si>
    <t>LongYear</t>
  </si>
  <si>
    <t>Contract#</t>
  </si>
  <si>
    <t>Contractor Alias</t>
  </si>
  <si>
    <t>Contract Description</t>
  </si>
  <si>
    <t>Contract Description Abbreviation</t>
  </si>
  <si>
    <t>Contract Start Date</t>
  </si>
  <si>
    <t>Period_StartDate</t>
  </si>
  <si>
    <t>Period_EndDate</t>
  </si>
  <si>
    <t>Contract End Date</t>
  </si>
  <si>
    <t>Contract Amount</t>
  </si>
  <si>
    <t>Organization_Name</t>
  </si>
  <si>
    <t>AgencyInfo_Local.Address</t>
  </si>
  <si>
    <t>AgencyInfo_Local.Address2</t>
  </si>
  <si>
    <t>AgencyInfo_Local.City</t>
  </si>
  <si>
    <t>AgencyInfo_Local.PostalCode</t>
  </si>
  <si>
    <t>Charitable Registration #</t>
  </si>
  <si>
    <t>Liason</t>
  </si>
  <si>
    <t>Fiscal Contact Person</t>
  </si>
  <si>
    <t>Judicial District Description</t>
  </si>
  <si>
    <t>Judicial Districts.Address</t>
  </si>
  <si>
    <t>Judicial Districts.Address2</t>
  </si>
  <si>
    <t>Judicial Districts.City</t>
  </si>
  <si>
    <t>Judicial Districts.PostalCode</t>
  </si>
  <si>
    <t>Rev_UCS_Request</t>
  </si>
  <si>
    <t>Program Name</t>
  </si>
  <si>
    <t>ProgramType</t>
  </si>
  <si>
    <t>Rev_UCS_Allocation</t>
  </si>
  <si>
    <t>Salutation</t>
  </si>
  <si>
    <t>E-mail</t>
  </si>
  <si>
    <t>Executive Directors Qry.Phone</t>
  </si>
  <si>
    <t>ADR Staff.Phone</t>
  </si>
  <si>
    <t>Extension</t>
  </si>
  <si>
    <t>OfficeEmail</t>
  </si>
  <si>
    <t>Gender</t>
  </si>
  <si>
    <t>Exp_Salaries</t>
  </si>
  <si>
    <t>Exp_Equipment</t>
  </si>
  <si>
    <t>Exp_Indirect</t>
  </si>
  <si>
    <t>Period 1</t>
  </si>
  <si>
    <t>Period 2</t>
  </si>
  <si>
    <t>Period 3</t>
  </si>
  <si>
    <t>Period 4</t>
  </si>
  <si>
    <t>Period 5</t>
  </si>
  <si>
    <t>Period 6</t>
  </si>
  <si>
    <t>Notes</t>
  </si>
  <si>
    <t>AgencyInfo_Local.CountiesServed</t>
  </si>
  <si>
    <t>Contracts.CountiesServed</t>
  </si>
  <si>
    <t>Exp_Fringe</t>
  </si>
  <si>
    <t>Total_Revenue</t>
  </si>
  <si>
    <t>TotalExp</t>
  </si>
  <si>
    <t>Executive Directors Qry.First Name</t>
  </si>
  <si>
    <t>Executive Directors Qry.Last Name</t>
  </si>
  <si>
    <t>StaffList.First Name</t>
  </si>
  <si>
    <t>StaffList.Last Name</t>
  </si>
  <si>
    <t>Executive Directors Qry.Title</t>
  </si>
  <si>
    <t>ADR Staff.FirstName</t>
  </si>
  <si>
    <t>ADR Staff.LastName</t>
  </si>
  <si>
    <t>ADR Staff.Title</t>
  </si>
  <si>
    <t>Staff Liaison</t>
  </si>
  <si>
    <t>UCS Program Manager</t>
  </si>
  <si>
    <t>ADR Staff_1.FirstName</t>
  </si>
  <si>
    <t>ADR Staff_1.LastName</t>
  </si>
  <si>
    <t>Contract_Purpose</t>
  </si>
  <si>
    <t>Contract_Purpose_Cont</t>
  </si>
  <si>
    <t>Term Length Years</t>
  </si>
  <si>
    <t>Term Length Months</t>
  </si>
  <si>
    <t>Vendor_ID</t>
  </si>
  <si>
    <t>Exp_OTHER_NPS</t>
  </si>
  <si>
    <t>Federal_Tax_ID</t>
  </si>
  <si>
    <t>Approved_Indirect_Rate</t>
  </si>
  <si>
    <t>Approved_Indirect_Expiration</t>
  </si>
  <si>
    <t>DUNS_Number</t>
  </si>
  <si>
    <t>Annual_Amount</t>
  </si>
  <si>
    <t>17</t>
  </si>
  <si>
    <t>2017-2018</t>
  </si>
  <si>
    <t>C250608</t>
  </si>
  <si>
    <t>SAE</t>
  </si>
  <si>
    <t>TI080294 Tompkins Family Drug Court Evaluation</t>
  </si>
  <si>
    <t>Evaluation</t>
  </si>
  <si>
    <t>SAE &amp; Associates</t>
  </si>
  <si>
    <t>280 Madison Avenue</t>
  </si>
  <si>
    <t>Suite 1208</t>
  </si>
  <si>
    <t>New York</t>
  </si>
  <si>
    <t>10016</t>
  </si>
  <si>
    <t>Bridget McAvoy</t>
  </si>
  <si>
    <t>Amelia Hershberger</t>
  </si>
  <si>
    <t>Office of Grants and Contracts</t>
  </si>
  <si>
    <t>2500 Pond View</t>
  </si>
  <si>
    <t>Suite 104</t>
  </si>
  <si>
    <t>Castleton-on-Hudson</t>
  </si>
  <si>
    <t>12033-</t>
  </si>
  <si>
    <t>Drug Court Evaluation Services</t>
  </si>
  <si>
    <t>Dr.</t>
  </si>
  <si>
    <t>sestrine@saebhc.com</t>
  </si>
  <si>
    <t>2126844480</t>
  </si>
  <si>
    <t>5182384304</t>
  </si>
  <si>
    <t>bmcavoy@nycourts.gov</t>
  </si>
  <si>
    <t>F</t>
  </si>
  <si>
    <t>Steven</t>
  </si>
  <si>
    <t>Estrine</t>
  </si>
  <si>
    <t>President and CEO</t>
  </si>
  <si>
    <t>Bridget</t>
  </si>
  <si>
    <t>McAvoy</t>
  </si>
  <si>
    <t>Assistant Court Analyst</t>
  </si>
  <si>
    <t>Elizabeth</t>
  </si>
  <si>
    <t>Daich</t>
  </si>
  <si>
    <t>providing grant program evaluation services to the Tompkins Family Drug Court</t>
  </si>
  <si>
    <t>and providing for payment to Contractor for the services.</t>
  </si>
  <si>
    <t>1100054244</t>
  </si>
  <si>
    <t>06-1749873</t>
  </si>
  <si>
    <t>19-227-1950</t>
  </si>
  <si>
    <t>19</t>
  </si>
  <si>
    <t>2021-2022</t>
  </si>
  <si>
    <t>C250671</t>
  </si>
  <si>
    <t>The Safe Center, LI</t>
  </si>
  <si>
    <t>Human Trafficking Intervention (2019-FJ-AX-0007)</t>
  </si>
  <si>
    <t>Other</t>
  </si>
  <si>
    <t>The Safe Center LI, Inc</t>
  </si>
  <si>
    <t>15 Grumman Road West, Suite 1000</t>
  </si>
  <si>
    <t>Bethpage</t>
  </si>
  <si>
    <t>11714</t>
  </si>
  <si>
    <t>02-52-39</t>
  </si>
  <si>
    <t>Ashley Ramos</t>
  </si>
  <si>
    <t>Human Trafficking Intervention Court</t>
  </si>
  <si>
    <t>Mr.</t>
  </si>
  <si>
    <t>jhanson@tscli.org</t>
  </si>
  <si>
    <t>5164654730</t>
  </si>
  <si>
    <t>2124282760</t>
  </si>
  <si>
    <t>amramos@nycourts.gov</t>
  </si>
  <si>
    <t>Josh</t>
  </si>
  <si>
    <t>Hanson</t>
  </si>
  <si>
    <t>Executive Director</t>
  </si>
  <si>
    <t>Ashley</t>
  </si>
  <si>
    <t>Ramos</t>
  </si>
  <si>
    <t>Court Analyst</t>
  </si>
  <si>
    <t>1000011666</t>
  </si>
  <si>
    <t>11-2442377</t>
  </si>
  <si>
    <t>94-792-3397</t>
  </si>
  <si>
    <t>22</t>
  </si>
  <si>
    <t>2022-2023</t>
  </si>
  <si>
    <t>C250629</t>
  </si>
  <si>
    <t>UB Family Medicine Inc</t>
  </si>
  <si>
    <t>2018-DC-BX-0072 Evaluation, Lackawanna Drug Court</t>
  </si>
  <si>
    <t>77 Goodell Street</t>
  </si>
  <si>
    <t>Buffalo</t>
  </si>
  <si>
    <t>14203</t>
  </si>
  <si>
    <t>06-69-14</t>
  </si>
  <si>
    <t>hwm@buffalo.edu</t>
  </si>
  <si>
    <t>Henry</t>
  </si>
  <si>
    <t>McWilliams</t>
  </si>
  <si>
    <t>John</t>
  </si>
  <si>
    <t>Taylor</t>
  </si>
  <si>
    <t>Chief Financial Officer and Chief Operating Officer</t>
  </si>
  <si>
    <t>1000039738</t>
  </si>
  <si>
    <t>16-1280696</t>
  </si>
  <si>
    <t>01-386-6319</t>
  </si>
  <si>
    <t>21</t>
  </si>
  <si>
    <t>C250635</t>
  </si>
  <si>
    <t>NYU</t>
  </si>
  <si>
    <t>TI081056 Evaluation, Kings Supreme Court</t>
  </si>
  <si>
    <t>New York University</t>
  </si>
  <si>
    <t>665 Broadway</t>
  </si>
  <si>
    <t>Suite 801</t>
  </si>
  <si>
    <t>10012</t>
  </si>
  <si>
    <t>11-67-18</t>
  </si>
  <si>
    <t>Andrew</t>
  </si>
  <si>
    <t>Hamilton</t>
  </si>
  <si>
    <t>Lloyd</t>
  </si>
  <si>
    <t>Goldsamt</t>
  </si>
  <si>
    <t>President</t>
  </si>
  <si>
    <t>1000013577</t>
  </si>
  <si>
    <t>13-5562308</t>
  </si>
  <si>
    <t>04-196-8306</t>
  </si>
  <si>
    <t>C250678</t>
  </si>
  <si>
    <t>Counseling Services of EDNY</t>
  </si>
  <si>
    <t>Brooklyn Treatment Court Mental Health (TI081056)</t>
  </si>
  <si>
    <t>Counseling Service of Eastern District of New York</t>
  </si>
  <si>
    <t>175 Remsen Street</t>
  </si>
  <si>
    <t>9th Floor</t>
  </si>
  <si>
    <t>Brooklyn</t>
  </si>
  <si>
    <t>11201</t>
  </si>
  <si>
    <t>02-32-18</t>
  </si>
  <si>
    <t>Brooklyn Treatment Court Services</t>
  </si>
  <si>
    <t>Ms.</t>
  </si>
  <si>
    <t>cdelarosa@arguscommunity.org</t>
  </si>
  <si>
    <t>7184015644</t>
  </si>
  <si>
    <t>Cynthia</t>
  </si>
  <si>
    <t>De la Rosa</t>
  </si>
  <si>
    <t>Ping</t>
  </si>
  <si>
    <t>Maquiran</t>
  </si>
  <si>
    <t>1000011577</t>
  </si>
  <si>
    <t>11-2297842</t>
  </si>
  <si>
    <t>02-056-8333</t>
  </si>
  <si>
    <t>C250674</t>
  </si>
  <si>
    <t>Conifer Park</t>
  </si>
  <si>
    <t>TI081166 Rochester City Court Treatment Services</t>
  </si>
  <si>
    <t>556 Clinton Avenue S</t>
  </si>
  <si>
    <t>Rochester</t>
  </si>
  <si>
    <t>14620</t>
  </si>
  <si>
    <t>Rochester City Court Drug Treatment Services</t>
  </si>
  <si>
    <t>Pwilcox@libertymgt.com</t>
  </si>
  <si>
    <t>5857056001</t>
  </si>
  <si>
    <t>Patti</t>
  </si>
  <si>
    <t>Wilcox</t>
  </si>
  <si>
    <t>CEO</t>
  </si>
  <si>
    <t>1100017213</t>
  </si>
  <si>
    <t>04-2806417</t>
  </si>
  <si>
    <t>05-071-3929</t>
  </si>
  <si>
    <t>C250679</t>
  </si>
  <si>
    <t>Hope for Youth</t>
  </si>
  <si>
    <t>2019DCBX0112 Suffolk Family Treatment Respite Care</t>
  </si>
  <si>
    <t>201 Dixon Avenue</t>
  </si>
  <si>
    <t>Amityville</t>
  </si>
  <si>
    <t>11701</t>
  </si>
  <si>
    <t>Suffolk County Family Treatment Court</t>
  </si>
  <si>
    <t>hegartyd@hfyny.org</t>
  </si>
  <si>
    <t>David</t>
  </si>
  <si>
    <t>Hegarty</t>
  </si>
  <si>
    <t>Marian</t>
  </si>
  <si>
    <t>Silverman</t>
  </si>
  <si>
    <t>1000011520</t>
  </si>
  <si>
    <t>11-2199918</t>
  </si>
  <si>
    <t>06-800-9851</t>
  </si>
  <si>
    <t>20</t>
  </si>
  <si>
    <t>2020-2021</t>
  </si>
  <si>
    <t>T250128</t>
  </si>
  <si>
    <t>Susan Adair</t>
  </si>
  <si>
    <t>2019DCBX0025 Jefferson Evaluation</t>
  </si>
  <si>
    <t>201 East Seneca Turnpike</t>
  </si>
  <si>
    <t>Syracuse</t>
  </si>
  <si>
    <t>13205</t>
  </si>
  <si>
    <t>susanadair@verizon.net</t>
  </si>
  <si>
    <t>3153780353</t>
  </si>
  <si>
    <t>Susan</t>
  </si>
  <si>
    <t>Adair</t>
  </si>
  <si>
    <t>Sole Proprietor</t>
  </si>
  <si>
    <t>1100132254</t>
  </si>
  <si>
    <t>03-490-8666</t>
  </si>
  <si>
    <t>C250675</t>
  </si>
  <si>
    <t>Suffolk County</t>
  </si>
  <si>
    <t>2019DCBX0112 Probation, Suffolk Juv. Drug Court</t>
  </si>
  <si>
    <t>100 Veterans Memorial Highway</t>
  </si>
  <si>
    <t>Hauppauge</t>
  </si>
  <si>
    <t>11788</t>
  </si>
  <si>
    <t>Suffolk County Juvenile Drug Treatment Court</t>
  </si>
  <si>
    <t>Evelyn.creen@suffolkcountyny.gov</t>
  </si>
  <si>
    <t>6318522815</t>
  </si>
  <si>
    <t>Evelyn</t>
  </si>
  <si>
    <t>Creen</t>
  </si>
  <si>
    <t>Robert</t>
  </si>
  <si>
    <t>Marmo</t>
  </si>
  <si>
    <t>Principal Federal and State Aid Claims Examiner</t>
  </si>
  <si>
    <t>1000000809</t>
  </si>
  <si>
    <t>S250006</t>
  </si>
  <si>
    <t>Christina Carver Pratt</t>
  </si>
  <si>
    <t>Rockland Family Treatment Evaluation</t>
  </si>
  <si>
    <t>Christina Carver Pratt DBA Just World Media</t>
  </si>
  <si>
    <t>77 S. Franklin St.</t>
  </si>
  <si>
    <t>Nyack</t>
  </si>
  <si>
    <t>10960</t>
  </si>
  <si>
    <t>justworldmedia@gmail.com</t>
  </si>
  <si>
    <t>8458935746</t>
  </si>
  <si>
    <t>Christina</t>
  </si>
  <si>
    <t>Carver Pratt</t>
  </si>
  <si>
    <t>President &amp; CEO</t>
  </si>
  <si>
    <t>1100242388</t>
  </si>
  <si>
    <t>051-44-0761</t>
  </si>
  <si>
    <t>C250696</t>
  </si>
  <si>
    <t>Via Evaluation</t>
  </si>
  <si>
    <t>2019-DC-BX-0037 Auburn Drug Court Evaluation</t>
  </si>
  <si>
    <t>VIA Evaluation, Inc.</t>
  </si>
  <si>
    <t>325 Delaware Avenue</t>
  </si>
  <si>
    <t>14202</t>
  </si>
  <si>
    <t>Elizabeth Daich</t>
  </si>
  <si>
    <t>Program Evaluation</t>
  </si>
  <si>
    <t>komani@viaeval.com</t>
  </si>
  <si>
    <t>7163620627</t>
  </si>
  <si>
    <t>2124282702</t>
  </si>
  <si>
    <t>edaich@nycourts.gov</t>
  </si>
  <si>
    <t>Komani</t>
  </si>
  <si>
    <t>Lundquist</t>
  </si>
  <si>
    <t>Management Analyst</t>
  </si>
  <si>
    <t>1100062708</t>
  </si>
  <si>
    <t>16-1548586</t>
  </si>
  <si>
    <t>06-952-3541</t>
  </si>
  <si>
    <t>C250695</t>
  </si>
  <si>
    <t>2019MOBX0018 Buffalo Human Trafficking Evaluation</t>
  </si>
  <si>
    <t>C250755</t>
  </si>
  <si>
    <t>Teachers College, Columbia</t>
  </si>
  <si>
    <t>2020-VC-BX-0121 Westchester VTC Evaluation</t>
  </si>
  <si>
    <t>Teachers College, Columbia University</t>
  </si>
  <si>
    <t>525 W. 120th Street</t>
  </si>
  <si>
    <t>10027</t>
  </si>
  <si>
    <t>43-26-21</t>
  </si>
  <si>
    <t>Resilience Center for Veterans and Families</t>
  </si>
  <si>
    <t>kao2162@tc.columbia.edu</t>
  </si>
  <si>
    <t>KerryAnn</t>
  </si>
  <si>
    <t>O'Meara</t>
  </si>
  <si>
    <t>Emily</t>
  </si>
  <si>
    <t>Edwards</t>
  </si>
  <si>
    <t>Provost and Dean of College</t>
  </si>
  <si>
    <t>1000006084</t>
  </si>
  <si>
    <t>13-1624202</t>
  </si>
  <si>
    <t>07-105-0983</t>
  </si>
  <si>
    <t>T250137</t>
  </si>
  <si>
    <t>2020-AR-BX-0019 Oneida Evaluation</t>
  </si>
  <si>
    <t>T250135</t>
  </si>
  <si>
    <t>Stony Brook Research and Eval</t>
  </si>
  <si>
    <t>2020-MO-BX-0016 Suffolk Juv. DTC Evaluation</t>
  </si>
  <si>
    <t>Stony Brook Research and Evaluation Consulting</t>
  </si>
  <si>
    <t>23 Hawks Nest Road</t>
  </si>
  <si>
    <t>Stony Brook</t>
  </si>
  <si>
    <t>11790</t>
  </si>
  <si>
    <t>Court Evaluation Services</t>
  </si>
  <si>
    <t>shelly.cohen@stonybrook.edu</t>
  </si>
  <si>
    <t>Shelly</t>
  </si>
  <si>
    <t>Cohen</t>
  </si>
  <si>
    <t>1100057010</t>
  </si>
  <si>
    <t>20-2237125</t>
  </si>
  <si>
    <t>None</t>
  </si>
  <si>
    <t>C250590</t>
  </si>
  <si>
    <t>Tompkins County</t>
  </si>
  <si>
    <t>TI080294 Mental Health Services</t>
  </si>
  <si>
    <t>125 E. Court Street</t>
  </si>
  <si>
    <t>Ithaca</t>
  </si>
  <si>
    <t>14850</t>
  </si>
  <si>
    <t>Mental Health Department</t>
  </si>
  <si>
    <t>personnel@tompkins-co.org</t>
  </si>
  <si>
    <t>Lisa</t>
  </si>
  <si>
    <t>Holmes</t>
  </si>
  <si>
    <t>Karen</t>
  </si>
  <si>
    <t>Johnson</t>
  </si>
  <si>
    <t>Acting Department Head, Human Resources</t>
  </si>
  <si>
    <t>providing mental health assessment services to Tompkins Family Drug Treatment Court participants</t>
  </si>
  <si>
    <t>1000002603</t>
  </si>
  <si>
    <t>C250591</t>
  </si>
  <si>
    <t>TI080294 Treatment Services</t>
  </si>
  <si>
    <t>Department of Social Services</t>
  </si>
  <si>
    <t>Deana</t>
  </si>
  <si>
    <t>Bodner</t>
  </si>
  <si>
    <t>providing Child Assessment services conducted by public health nurses for all children seen in the Tompkins Family Drug Treatment Court</t>
  </si>
  <si>
    <t>C250596</t>
  </si>
  <si>
    <t>Tompkins Alcohol &amp; Drug</t>
  </si>
  <si>
    <t>TI080294 Tompkins Family Drug Treatment Court</t>
  </si>
  <si>
    <t xml:space="preserve">	Alcohol and Drug Council of Tompkins County</t>
  </si>
  <si>
    <t>201 E. Green Street</t>
  </si>
  <si>
    <t>Suite 500</t>
  </si>
  <si>
    <t>03-69-44</t>
  </si>
  <si>
    <t>asullivan@alcoholdrugcouncil.org</t>
  </si>
  <si>
    <t>Angela</t>
  </si>
  <si>
    <t>Sullivan</t>
  </si>
  <si>
    <t>providing substance abuse treatment and Family-Centered treatment services to the Tompkins County Family Treatment Drug Court</t>
  </si>
  <si>
    <t>1000048199</t>
  </si>
  <si>
    <t>60-265-3644</t>
  </si>
  <si>
    <t>C250611</t>
  </si>
  <si>
    <t>Catholic Charitie Finger Lakes</t>
  </si>
  <si>
    <t>TI080294 Drug Court Peer Support Services</t>
  </si>
  <si>
    <t>Catholic Charities of the Finger Lakes</t>
  </si>
  <si>
    <t>94 Exchange Street</t>
  </si>
  <si>
    <t>Geneva</t>
  </si>
  <si>
    <t>14456</t>
  </si>
  <si>
    <t>Exempt #1</t>
  </si>
  <si>
    <t>Peer Mentoring</t>
  </si>
  <si>
    <t>peter.dohr@dor.org</t>
  </si>
  <si>
    <t>3157892686107</t>
  </si>
  <si>
    <t>Peter</t>
  </si>
  <si>
    <t>Dohr</t>
  </si>
  <si>
    <t>providing peer support services and establishing a volunteer peer mentoring program in the Tompkins County Family Court</t>
  </si>
  <si>
    <t>and providing for reimbursement to Contractor for furnishing the Services.</t>
  </si>
  <si>
    <t>1000028030</t>
  </si>
  <si>
    <t>14-2005241</t>
  </si>
  <si>
    <t>96-264-9844</t>
  </si>
  <si>
    <t>C250595</t>
  </si>
  <si>
    <t>Ithaca Alpha House</t>
  </si>
  <si>
    <t>Ithaca Alpha House Center, Inc.</t>
  </si>
  <si>
    <t>PO Box 724</t>
  </si>
  <si>
    <t>Trumansburg</t>
  </si>
  <si>
    <t>14886</t>
  </si>
  <si>
    <t>04-39-34</t>
  </si>
  <si>
    <t>Cayuga Addiction Recovery Services</t>
  </si>
  <si>
    <t>JJanssen@carsny.org</t>
  </si>
  <si>
    <t>Jessica</t>
  </si>
  <si>
    <t>Janssen</t>
  </si>
  <si>
    <t>1000015168</t>
  </si>
  <si>
    <t>C250703</t>
  </si>
  <si>
    <t>Nassau</t>
  </si>
  <si>
    <t>TI083007, Brooklyn Misdemeanor Vets Court (TASC)</t>
  </si>
  <si>
    <t>EAC, Inc.</t>
  </si>
  <si>
    <t>99 Quentin Roosevelt Blvd.</t>
  </si>
  <si>
    <t>Suite 200</t>
  </si>
  <si>
    <t>Garden City</t>
  </si>
  <si>
    <t>11530</t>
  </si>
  <si>
    <t>03-31-38</t>
  </si>
  <si>
    <t>TASC</t>
  </si>
  <si>
    <t>neela.lockel@eac-network.org</t>
  </si>
  <si>
    <t>Nassau and Suffolk</t>
  </si>
  <si>
    <t>Neela</t>
  </si>
  <si>
    <t>Mukherjee Lockel</t>
  </si>
  <si>
    <t>Tania</t>
  </si>
  <si>
    <t>Peterson-Chandler</t>
  </si>
  <si>
    <t>President/CEO</t>
  </si>
  <si>
    <t>1000017324</t>
  </si>
  <si>
    <t>23-7175609</t>
  </si>
  <si>
    <t>10-703-9323</t>
  </si>
  <si>
    <t>C250704</t>
  </si>
  <si>
    <t>Samaritan Daytop Village</t>
  </si>
  <si>
    <t>TI082943 Brooklyn Opioid Treatment Court Services</t>
  </si>
  <si>
    <t>138-02 Queens Blvd</t>
  </si>
  <si>
    <t>Briarwood</t>
  </si>
  <si>
    <t>11435</t>
  </si>
  <si>
    <t>03-02-15</t>
  </si>
  <si>
    <t>Brooklyn Treatment Court</t>
  </si>
  <si>
    <t>mitchell.netburn@samaritanvillage.org</t>
  </si>
  <si>
    <t>Mitchell</t>
  </si>
  <si>
    <t>Netburn</t>
  </si>
  <si>
    <t>1000011805</t>
  </si>
  <si>
    <t>11-2635374</t>
  </si>
  <si>
    <t>07-273-0179</t>
  </si>
  <si>
    <t>S250007</t>
  </si>
  <si>
    <t>Julie Raines</t>
  </si>
  <si>
    <t>2020-DC-BX-0020 Ulster FTC Evaluation</t>
  </si>
  <si>
    <t>9 Edna Drive</t>
  </si>
  <si>
    <t>Hyde Park</t>
  </si>
  <si>
    <t>12538</t>
  </si>
  <si>
    <t>Ms</t>
  </si>
  <si>
    <t>julieraines@yahoo.com</t>
  </si>
  <si>
    <t>Julie</t>
  </si>
  <si>
    <t>Raines</t>
  </si>
  <si>
    <t>1100227228</t>
  </si>
  <si>
    <t>227-23-7983</t>
  </si>
  <si>
    <t>C250773</t>
  </si>
  <si>
    <t>DRN Counseling and Consulting</t>
  </si>
  <si>
    <t>2020-AR-BX-0019 Oneida FTC Clinician</t>
  </si>
  <si>
    <t>Dominick Richard Nicotera DBA DRN Counseling and Consulting PLLC</t>
  </si>
  <si>
    <t>2621 Genesee Street</t>
  </si>
  <si>
    <t>Utica</t>
  </si>
  <si>
    <t>13502</t>
  </si>
  <si>
    <t>Oneida County Family Treatment Court Clinician</t>
  </si>
  <si>
    <t>dnicotera@drncounseling.com</t>
  </si>
  <si>
    <t>Dominick</t>
  </si>
  <si>
    <t>Nicotera</t>
  </si>
  <si>
    <t>1100233105</t>
  </si>
  <si>
    <t>27-2966821</t>
  </si>
  <si>
    <t>23</t>
  </si>
  <si>
    <t>C250625</t>
  </si>
  <si>
    <t>TI081908, Queens Misdemeanor Veterans Court (TASC)</t>
  </si>
  <si>
    <t>2023-2024</t>
  </si>
  <si>
    <t>C250616</t>
  </si>
  <si>
    <t>Rome Memorial Hospital</t>
  </si>
  <si>
    <t>Oneida Drug Treatment Services 1 H79 TI081030</t>
  </si>
  <si>
    <t>1500 North James Street</t>
  </si>
  <si>
    <t>Rome</t>
  </si>
  <si>
    <t>13440</t>
  </si>
  <si>
    <t xml:space="preserve">	16-64-49</t>
  </si>
  <si>
    <t>Oneida County Drug Treatment Services</t>
  </si>
  <si>
    <t>ACzyz@romehealth.org</t>
  </si>
  <si>
    <t>AnneMarie</t>
  </si>
  <si>
    <t>Czyz</t>
  </si>
  <si>
    <t>Rene</t>
  </si>
  <si>
    <t>Ciaccia</t>
  </si>
  <si>
    <t>Chief Executive Officer</t>
  </si>
  <si>
    <t>providing substance use disorder treatment services for justice-involved individuals as part of the Oneida County Drug Court programming, providing the services specified in Appendix C (Services),</t>
  </si>
  <si>
    <t>and having UCS provide reimbursement to Contractor for furnishing the Services.</t>
  </si>
  <si>
    <t>1000055386</t>
  </si>
  <si>
    <t>16-1471634</t>
  </si>
  <si>
    <t>92-617-8229</t>
  </si>
  <si>
    <t>C250617</t>
  </si>
  <si>
    <t>Brooklyn Treatment Court (TI081056)</t>
  </si>
  <si>
    <t>C250618</t>
  </si>
  <si>
    <t>TI081138, Nassau District Court (TASC)</t>
  </si>
  <si>
    <t>providing evidence-based trauma-informed case management services, vocational interventions, family support interventions  screeening, assessment, treatment plan development and ongoing case management</t>
  </si>
  <si>
    <t>in Nassau District Court and for providing reimbursement to Contractor for the services</t>
  </si>
  <si>
    <t>C250619</t>
  </si>
  <si>
    <t>TI081032, Queens Supreme Court Criminal (TASC)</t>
  </si>
  <si>
    <t>in Queens Supreme Court Criminal Term, and for providing reimbursement to Contractor for the services</t>
  </si>
  <si>
    <t>C250620</t>
  </si>
  <si>
    <t>TI081041, New York County Supreme Court (TASC)</t>
  </si>
  <si>
    <t>in New York County Supreme Court Criminal Term, and for providing reimbursement to Contractor for the services</t>
  </si>
  <si>
    <t>C250621</t>
  </si>
  <si>
    <t>TI081133, NYC Criminal Court, Queens (TASC)</t>
  </si>
  <si>
    <t>in New York City Criminal Court, Queens County, and for providing reimbursement to Contractor for the services</t>
  </si>
  <si>
    <t>C250622</t>
  </si>
  <si>
    <t>TI081036, NYC Criminal Court, Kings (TASC)</t>
  </si>
  <si>
    <t>in New York City Criminal Court, Kings County, and for providing reimbursement to Contractor for the services</t>
  </si>
  <si>
    <t>C250750</t>
  </si>
  <si>
    <t>CASA Trinity</t>
  </si>
  <si>
    <t>2020-DC-BX-0153 Peer Engagement, Steuben County</t>
  </si>
  <si>
    <t>4612 Millennium Drive</t>
  </si>
  <si>
    <t>Geneseo</t>
  </si>
  <si>
    <t>14454</t>
  </si>
  <si>
    <t>04-96-21</t>
  </si>
  <si>
    <t>Steuben County Treatment Court Services</t>
  </si>
  <si>
    <t>jgroff@casa-trinity.org</t>
  </si>
  <si>
    <t>Jennifer</t>
  </si>
  <si>
    <t>Groff</t>
  </si>
  <si>
    <t>Tatiana</t>
  </si>
  <si>
    <t>Zentz</t>
  </si>
  <si>
    <t>CFO</t>
  </si>
  <si>
    <t>1000003457</t>
  </si>
  <si>
    <t>16-1039939</t>
  </si>
  <si>
    <t>96-444-2990</t>
  </si>
  <si>
    <t>C250751</t>
  </si>
  <si>
    <t>2020-DC-BX-0153 Treatment Services, Steuben County</t>
  </si>
  <si>
    <t>C250856</t>
  </si>
  <si>
    <t>Helio Health</t>
  </si>
  <si>
    <t>2020-AR-BX-0019 Oneida Family Support Navigator</t>
  </si>
  <si>
    <t>555 E. Genesee Street</t>
  </si>
  <si>
    <t>13202</t>
  </si>
  <si>
    <t>01-62-62</t>
  </si>
  <si>
    <t>Oneida County Family Support Navigator</t>
  </si>
  <si>
    <t>Zdanowicz</t>
  </si>
  <si>
    <t>1000014660</t>
  </si>
  <si>
    <t>15-0532288</t>
  </si>
  <si>
    <t>C250857</t>
  </si>
  <si>
    <t>TI081166 Rochester City Court Evaluation</t>
  </si>
  <si>
    <t>C250749</t>
  </si>
  <si>
    <t>Dutchess Children's Center</t>
  </si>
  <si>
    <t>2020-DC-BX-0020 Ulster Enhanced Parenting Program</t>
  </si>
  <si>
    <t>Family Services, Inc.</t>
  </si>
  <si>
    <t>29 North Hamilton Street</t>
  </si>
  <si>
    <t>Poughkeepsie</t>
  </si>
  <si>
    <t>12601</t>
  </si>
  <si>
    <t>02-32-13</t>
  </si>
  <si>
    <t>Enhanced Parenting, Ulster Family Court</t>
  </si>
  <si>
    <t>lfeldman@familyservicesny.org</t>
  </si>
  <si>
    <t>Leah</t>
  </si>
  <si>
    <t>Feldman</t>
  </si>
  <si>
    <t>Nicole</t>
  </si>
  <si>
    <t>Wong</t>
  </si>
  <si>
    <t>Vice President for Community Programs</t>
  </si>
  <si>
    <t>1000027257</t>
  </si>
  <si>
    <t>14-1338399</t>
  </si>
  <si>
    <t>C250691</t>
  </si>
  <si>
    <t>SUNY Reseach Found. Brockport</t>
  </si>
  <si>
    <t>Human Trafficking Evaluation 2019-MO-BX-0016</t>
  </si>
  <si>
    <t>Research Foundation of SUNY (Brockport)</t>
  </si>
  <si>
    <t>350 New Campus Drive</t>
  </si>
  <si>
    <t>Brockport</t>
  </si>
  <si>
    <t>14420</t>
  </si>
  <si>
    <t>02-73-03</t>
  </si>
  <si>
    <t>Rochester Human Trafficking Intervention Evaluatio</t>
  </si>
  <si>
    <t>hmcpherson@brockport.edu</t>
  </si>
  <si>
    <t>5853952361</t>
  </si>
  <si>
    <t>Heidi</t>
  </si>
  <si>
    <t>McPherson</t>
  </si>
  <si>
    <t>Rademacher</t>
  </si>
  <si>
    <t>1000013735</t>
  </si>
  <si>
    <t>14-1368361</t>
  </si>
  <si>
    <t>02-065-7151</t>
  </si>
  <si>
    <t>C250708</t>
  </si>
  <si>
    <t>2020-DC-BX-0016 Suffolk Family Case Management</t>
  </si>
  <si>
    <t>C250607</t>
  </si>
  <si>
    <t>TASC (2017DCBX0056)</t>
  </si>
  <si>
    <t>C250688</t>
  </si>
  <si>
    <t>Credo Community Center</t>
  </si>
  <si>
    <t>2019-DC-BX-0025 Jefferson Drug Treatment Services</t>
  </si>
  <si>
    <t>Credo Community Center for the Treatment of Addictions</t>
  </si>
  <si>
    <t>595 West Main Street</t>
  </si>
  <si>
    <t>Watertown</t>
  </si>
  <si>
    <t>13601</t>
  </si>
  <si>
    <t>05-88-38</t>
  </si>
  <si>
    <t>Jefferson County Drug Treatment Services</t>
  </si>
  <si>
    <t>johnw@credocc.com</t>
  </si>
  <si>
    <t>Wilson</t>
  </si>
  <si>
    <t>Tracy</t>
  </si>
  <si>
    <t>Leonard</t>
  </si>
  <si>
    <t>1000007669</t>
  </si>
  <si>
    <t>16-1012469</t>
  </si>
  <si>
    <t>09-197-2018</t>
  </si>
  <si>
    <t>C250689</t>
  </si>
  <si>
    <t>Women's Prison Association</t>
  </si>
  <si>
    <t>2016-WE-AX-0002 Queens Hidden Victim Project</t>
  </si>
  <si>
    <t>110 Second Avenue</t>
  </si>
  <si>
    <t>10003</t>
  </si>
  <si>
    <t>00-26-28</t>
  </si>
  <si>
    <t>Queens Hidden Victims Services</t>
  </si>
  <si>
    <t>cyork@wpaonline.org</t>
  </si>
  <si>
    <t>Caryn</t>
  </si>
  <si>
    <t>York</t>
  </si>
  <si>
    <t>Delbie</t>
  </si>
  <si>
    <t>Calix</t>
  </si>
  <si>
    <t>1000027137</t>
  </si>
  <si>
    <t>13-5596836</t>
  </si>
  <si>
    <t>07-519-9943</t>
  </si>
  <si>
    <t>C250690</t>
  </si>
  <si>
    <t>Pre-Trial Services Corporation</t>
  </si>
  <si>
    <t>Human Trafficking Intervention 2019-MO-BX-0016</t>
  </si>
  <si>
    <t>80 West Main Street</t>
  </si>
  <si>
    <t>14614</t>
  </si>
  <si>
    <t>04-61-65</t>
  </si>
  <si>
    <t>Rochester Human Trafficking Intervention</t>
  </si>
  <si>
    <t>cmcnair@monroecounty.gov</t>
  </si>
  <si>
    <t>58245444113006</t>
  </si>
  <si>
    <t>Craig</t>
  </si>
  <si>
    <t>McNair</t>
  </si>
  <si>
    <t>Kaylynn</t>
  </si>
  <si>
    <t>Adell</t>
  </si>
  <si>
    <t>1000047106</t>
  </si>
  <si>
    <t>16-0976225</t>
  </si>
  <si>
    <t>80-257-5373</t>
  </si>
  <si>
    <t>C250693</t>
  </si>
  <si>
    <t>2019-DC-BX-0037 Auburn Drug &amp; Alcohol Treatment</t>
  </si>
  <si>
    <t>Drug Court Case Coordination</t>
  </si>
  <si>
    <t>C250694</t>
  </si>
  <si>
    <t>Lexington Center for Recovery</t>
  </si>
  <si>
    <t>2019-DC-BX-0103 Rockland Family Treatment Services</t>
  </si>
  <si>
    <t>Lexington Center for Recovery, Inc.</t>
  </si>
  <si>
    <t>2875 Route 35, Suite 6N-1</t>
  </si>
  <si>
    <t>Katonah</t>
  </si>
  <si>
    <t>10536</t>
  </si>
  <si>
    <t>03-54-04</t>
  </si>
  <si>
    <t>Drug Court Recovery Support and Treatment Services</t>
  </si>
  <si>
    <t>Amarcus@lexingtonctr.org</t>
  </si>
  <si>
    <t>Adrienne</t>
  </si>
  <si>
    <t>Marcus, Ph.D.</t>
  </si>
  <si>
    <t>1000006307</t>
  </si>
  <si>
    <t>13-3131438</t>
  </si>
  <si>
    <t>01-500-3154</t>
  </si>
  <si>
    <t>C250707</t>
  </si>
  <si>
    <t>Independent Living</t>
  </si>
  <si>
    <t>2020-MU-BX-0151 Peer Engagement Services</t>
  </si>
  <si>
    <t>5 Washington Terrace</t>
  </si>
  <si>
    <t>Newburgh</t>
  </si>
  <si>
    <t>12550</t>
  </si>
  <si>
    <t>07-03-99</t>
  </si>
  <si>
    <t>Peer Engagement Specialist Services</t>
  </si>
  <si>
    <t>dhovey@myindependentliving.org</t>
  </si>
  <si>
    <t>8455651162</t>
  </si>
  <si>
    <t>Douglas</t>
  </si>
  <si>
    <t>Hovey</t>
  </si>
  <si>
    <t>1000017042</t>
  </si>
  <si>
    <t>22-2894558</t>
  </si>
  <si>
    <t>C250709</t>
  </si>
  <si>
    <t>2020-MO-BX-0016 Suffolk Family Treatment</t>
  </si>
  <si>
    <t>C250859</t>
  </si>
  <si>
    <t>Project Guardianship</t>
  </si>
  <si>
    <t>Guardianship Technical Assistance 90EJIG0024</t>
  </si>
  <si>
    <t>P.O. Box 2-5106</t>
  </si>
  <si>
    <t>48-30-20</t>
  </si>
  <si>
    <t>Guardianship Research and Representation</t>
  </si>
  <si>
    <t>kgeorge@nycourts.gov</t>
  </si>
  <si>
    <t>9734411088</t>
  </si>
  <si>
    <t>Kimberly</t>
  </si>
  <si>
    <t>George</t>
  </si>
  <si>
    <t>1100260850</t>
  </si>
  <si>
    <t>84-5004265</t>
  </si>
  <si>
    <t>C250698</t>
  </si>
  <si>
    <t>NYSDRA</t>
  </si>
  <si>
    <t>Planning and Data Coordination, DDPC</t>
  </si>
  <si>
    <t>New York State Dispute Resolution Association</t>
  </si>
  <si>
    <t>300 Great Oaks Blvd</t>
  </si>
  <si>
    <t>Suite 300-027</t>
  </si>
  <si>
    <t>Albany</t>
  </si>
  <si>
    <t>12203</t>
  </si>
  <si>
    <t>03-83-82</t>
  </si>
  <si>
    <t>Developmental Disabilities Planning Data</t>
  </si>
  <si>
    <t>director@nysdra.org</t>
  </si>
  <si>
    <t>5186872240</t>
  </si>
  <si>
    <t>All</t>
  </si>
  <si>
    <t>Theresa</t>
  </si>
  <si>
    <t>Hobbs</t>
  </si>
  <si>
    <t>Regina</t>
  </si>
  <si>
    <t>Ritcey</t>
  </si>
  <si>
    <t>1000003580</t>
  </si>
  <si>
    <t>16-1266087</t>
  </si>
  <si>
    <t>87-664-3370</t>
  </si>
  <si>
    <t>C250753</t>
  </si>
  <si>
    <t>CFLR</t>
  </si>
  <si>
    <t>2020-AR-BX-0019 Oneida FTC Services</t>
  </si>
  <si>
    <t>Center for Family Life and Recovery</t>
  </si>
  <si>
    <t>502 Court Street</t>
  </si>
  <si>
    <t>Suite 401</t>
  </si>
  <si>
    <t>42-52-77</t>
  </si>
  <si>
    <t>Oneida County Family Treatment Court Services</t>
  </si>
  <si>
    <t>csheets@cflrinc.org</t>
  </si>
  <si>
    <t>Cassandra</t>
  </si>
  <si>
    <t>Sheets</t>
  </si>
  <si>
    <t>Sara</t>
  </si>
  <si>
    <t>Haag</t>
  </si>
  <si>
    <t>1100006245</t>
  </si>
  <si>
    <t>27-4295905</t>
  </si>
  <si>
    <t>96-699-3599</t>
  </si>
  <si>
    <t>C250626</t>
  </si>
  <si>
    <t>Lackawanna Rural Drug Court Service (2018DCBX0072)</t>
  </si>
  <si>
    <t>Drug Court Services</t>
  </si>
  <si>
    <t>T250125</t>
  </si>
  <si>
    <t>ProVetus</t>
  </si>
  <si>
    <t>2018-MU-BX-0007 Middletown Veteran Peer Mentoring</t>
  </si>
  <si>
    <t>751 Hyslip Avenue</t>
  </si>
  <si>
    <t>Westfield</t>
  </si>
  <si>
    <t>07090</t>
  </si>
  <si>
    <t>Veterans Mentoring Program</t>
  </si>
  <si>
    <t>dbracco@provetus.org</t>
  </si>
  <si>
    <t>Danielle</t>
  </si>
  <si>
    <t>Bracco</t>
  </si>
  <si>
    <t>Program Director</t>
  </si>
  <si>
    <t>1100190873</t>
  </si>
  <si>
    <t>82-0785216</t>
  </si>
  <si>
    <t>S250005</t>
  </si>
  <si>
    <t>2018-MU-BX-0007 Middletown City Evaluation</t>
  </si>
  <si>
    <t>C250754</t>
  </si>
  <si>
    <t>2020-DC-BX-0016 Suffolk FTC Evaluation</t>
  </si>
  <si>
    <t>C250864</t>
  </si>
  <si>
    <t>JASA</t>
  </si>
  <si>
    <t>Guardianship Materials and Training 90EJIG0024</t>
  </si>
  <si>
    <t>Jewish Association of Services for the Aged</t>
  </si>
  <si>
    <t>247 West 37th Street</t>
  </si>
  <si>
    <t>10018</t>
  </si>
  <si>
    <t>01-46-27</t>
  </si>
  <si>
    <t>Guardianship Legal Materials and Training</t>
  </si>
  <si>
    <t>khaslanger@jasa.org</t>
  </si>
  <si>
    <t>2122735200</t>
  </si>
  <si>
    <t>Kathryn</t>
  </si>
  <si>
    <t>Haslanger</t>
  </si>
  <si>
    <t>1000012661</t>
  </si>
  <si>
    <t>132620896</t>
  </si>
  <si>
    <t>C250865</t>
  </si>
  <si>
    <t>Sanctuary for Families</t>
  </si>
  <si>
    <t>15JOVW21GG00227JFFX Bronx Supreme</t>
  </si>
  <si>
    <t>PO Box 1406</t>
  </si>
  <si>
    <t>Wall Street Station</t>
  </si>
  <si>
    <t>10268</t>
  </si>
  <si>
    <t>04-00-27</t>
  </si>
  <si>
    <t>Pam Kravetz</t>
  </si>
  <si>
    <t>Counseling and Advocacy Services</t>
  </si>
  <si>
    <t>Hon.</t>
  </si>
  <si>
    <t>jkluger@sffny.org</t>
  </si>
  <si>
    <t>2123496009238</t>
  </si>
  <si>
    <t>2124285514</t>
  </si>
  <si>
    <t>pkravetz@nycourts.gov</t>
  </si>
  <si>
    <t>Judy Harris</t>
  </si>
  <si>
    <t>Kluger</t>
  </si>
  <si>
    <t>Pam</t>
  </si>
  <si>
    <t>Kravetz</t>
  </si>
  <si>
    <t>Counsel</t>
  </si>
  <si>
    <t>1000001292</t>
  </si>
  <si>
    <t>13-3193119</t>
  </si>
  <si>
    <t>C250627</t>
  </si>
  <si>
    <t>Peekskill Recovery Support Services (2018DCBX0132)</t>
  </si>
  <si>
    <t>C250758</t>
  </si>
  <si>
    <t>Catholic Charities of Albany</t>
  </si>
  <si>
    <t>Community Dispute Resolution Center Program</t>
  </si>
  <si>
    <t>CDRCP</t>
  </si>
  <si>
    <t>Catholic Charities Diocese of Albany</t>
  </si>
  <si>
    <t>40 North Main Avenue</t>
  </si>
  <si>
    <t>Justin Strock</t>
  </si>
  <si>
    <t>Community Dispute Resolution Program</t>
  </si>
  <si>
    <t>vincent.colonno@rcda.org</t>
  </si>
  <si>
    <t>.</t>
  </si>
  <si>
    <t>jstrock@nycourts.gov</t>
  </si>
  <si>
    <t>7</t>
  </si>
  <si>
    <t>Vincent</t>
  </si>
  <si>
    <t>Colonno</t>
  </si>
  <si>
    <t>Will</t>
  </si>
  <si>
    <t>Sawma</t>
  </si>
  <si>
    <t>Justin</t>
  </si>
  <si>
    <t>Strock</t>
  </si>
  <si>
    <t>Daniel</t>
  </si>
  <si>
    <t>Kos</t>
  </si>
  <si>
    <t>1000039186</t>
  </si>
  <si>
    <t>14-1340033</t>
  </si>
  <si>
    <t>C250774</t>
  </si>
  <si>
    <t>Broome</t>
  </si>
  <si>
    <t>Civil Legal Services</t>
  </si>
  <si>
    <t>CivilLegalServices</t>
  </si>
  <si>
    <t>ACCORD, A Center for Dispute Resolution</t>
  </si>
  <si>
    <t>350 State Street</t>
  </si>
  <si>
    <t>Binghamton</t>
  </si>
  <si>
    <t>13901</t>
  </si>
  <si>
    <t>03-13-43</t>
  </si>
  <si>
    <t>Meghan Cardona</t>
  </si>
  <si>
    <t>kaceye@accordny.com</t>
  </si>
  <si>
    <t>6077245153</t>
  </si>
  <si>
    <t>5182384366</t>
  </si>
  <si>
    <t>mcardona@nycourts.gov</t>
  </si>
  <si>
    <t>Broome and Tioga</t>
  </si>
  <si>
    <t>Kacey</t>
  </si>
  <si>
    <t>Ellsworth</t>
  </si>
  <si>
    <t>Meghan</t>
  </si>
  <si>
    <t>Cardona</t>
  </si>
  <si>
    <t>Senior Management Analyst</t>
  </si>
  <si>
    <t>1000028780</t>
  </si>
  <si>
    <t>16-1182234</t>
  </si>
  <si>
    <t>C250775</t>
  </si>
  <si>
    <t>Advocates Children NY</t>
  </si>
  <si>
    <t>Advocates for Children of New York</t>
  </si>
  <si>
    <t>151 West 30th Street</t>
  </si>
  <si>
    <t>5th Floor</t>
  </si>
  <si>
    <t>10001</t>
  </si>
  <si>
    <t>01-66-63</t>
  </si>
  <si>
    <t>ksweet@afcnyc.org</t>
  </si>
  <si>
    <t>2128229514</t>
  </si>
  <si>
    <t>Kim</t>
  </si>
  <si>
    <t>Sweet</t>
  </si>
  <si>
    <t>Ivette</t>
  </si>
  <si>
    <t>Greenblatt</t>
  </si>
  <si>
    <t>1000000488</t>
  </si>
  <si>
    <t>11-2247307</t>
  </si>
  <si>
    <t>08-052-2386</t>
  </si>
  <si>
    <t>C250776</t>
  </si>
  <si>
    <t>ABCNY Fund Inc.</t>
  </si>
  <si>
    <t>Association of the Bar of the City of New York Fund Inc</t>
  </si>
  <si>
    <t>42 West 44th Street</t>
  </si>
  <si>
    <t>10036</t>
  </si>
  <si>
    <t>00-47-20</t>
  </si>
  <si>
    <t>bparker@nycbar.org</t>
  </si>
  <si>
    <t>2123826678</t>
  </si>
  <si>
    <t>Bret</t>
  </si>
  <si>
    <t>Parker</t>
  </si>
  <si>
    <t>Kurt</t>
  </si>
  <si>
    <t>Denk</t>
  </si>
  <si>
    <t>1000001437</t>
  </si>
  <si>
    <t>13-6003018</t>
  </si>
  <si>
    <t>13-757-6513</t>
  </si>
  <si>
    <t>C250777</t>
  </si>
  <si>
    <t>Bronx Defenders</t>
  </si>
  <si>
    <t>360 East 161st Street</t>
  </si>
  <si>
    <t>Bronx</t>
  </si>
  <si>
    <t>10451</t>
  </si>
  <si>
    <t>05-98-65</t>
  </si>
  <si>
    <t>justineo@bronxdefenders.org</t>
  </si>
  <si>
    <t>Justine</t>
  </si>
  <si>
    <t>Olderman</t>
  </si>
  <si>
    <t>Runa</t>
  </si>
  <si>
    <t>Rajagopal</t>
  </si>
  <si>
    <t>1000013421</t>
  </si>
  <si>
    <t>13-3931074</t>
  </si>
  <si>
    <t>06-801-5119</t>
  </si>
  <si>
    <t>C250778</t>
  </si>
  <si>
    <t>Access Justice Brooklyn</t>
  </si>
  <si>
    <t>44 Court Street, Suite 1206</t>
  </si>
  <si>
    <t>04-79-83</t>
  </si>
  <si>
    <t>heidi@accessjusticebk.org</t>
  </si>
  <si>
    <t>7186245446</t>
  </si>
  <si>
    <t>Kings</t>
  </si>
  <si>
    <t>Henderson</t>
  </si>
  <si>
    <t>1000000679</t>
  </si>
  <si>
    <t>11-3155182</t>
  </si>
  <si>
    <t>C250779</t>
  </si>
  <si>
    <t>Brooklyn Defender Services</t>
  </si>
  <si>
    <t>177 Livingston Street</t>
  </si>
  <si>
    <t>05-75-59</t>
  </si>
  <si>
    <t>lschreib@bds.org</t>
  </si>
  <si>
    <t>7182540700105</t>
  </si>
  <si>
    <t>Schreibersdorf</t>
  </si>
  <si>
    <t>Lauren</t>
  </si>
  <si>
    <t>Price</t>
  </si>
  <si>
    <t>1000058353</t>
  </si>
  <si>
    <t>113305406</t>
  </si>
  <si>
    <t>C250780</t>
  </si>
  <si>
    <t>Brooklyn Legal Services Corp</t>
  </si>
  <si>
    <t>Brooklyn Legal Services Corporation A</t>
  </si>
  <si>
    <t>260 Broadway</t>
  </si>
  <si>
    <t>11211</t>
  </si>
  <si>
    <t>01-49-54</t>
  </si>
  <si>
    <t>jrose@bka.org</t>
  </si>
  <si>
    <t>7184870874</t>
  </si>
  <si>
    <t>Rose</t>
  </si>
  <si>
    <t>1000012650</t>
  </si>
  <si>
    <t>13-2605599</t>
  </si>
  <si>
    <t>C250781</t>
  </si>
  <si>
    <t>CAMBA</t>
  </si>
  <si>
    <t>1720 Church Avenue</t>
  </si>
  <si>
    <t>11226</t>
  </si>
  <si>
    <t>02-30-77</t>
  </si>
  <si>
    <t>joanneo@camba.org</t>
  </si>
  <si>
    <t>7182872600</t>
  </si>
  <si>
    <t>Joanne</t>
  </si>
  <si>
    <t>Oplustil</t>
  </si>
  <si>
    <t>Janet</t>
  </si>
  <si>
    <t>Miller</t>
  </si>
  <si>
    <t>1000000542</t>
  </si>
  <si>
    <t>11-2480339</t>
  </si>
  <si>
    <t>16-071-5983</t>
  </si>
  <si>
    <t>C250782</t>
  </si>
  <si>
    <t>CD Women's Bar</t>
  </si>
  <si>
    <t>Capital District Women's Bar Association Legal Project</t>
  </si>
  <si>
    <t>24 Aviation Road</t>
  </si>
  <si>
    <t>Suite 101</t>
  </si>
  <si>
    <t>12205</t>
  </si>
  <si>
    <t>06-07-81</t>
  </si>
  <si>
    <t>mpollockrich@legalproject.org</t>
  </si>
  <si>
    <t>5184351770</t>
  </si>
  <si>
    <t>Michele</t>
  </si>
  <si>
    <t>Pollock Rich</t>
  </si>
  <si>
    <t>Lennon</t>
  </si>
  <si>
    <t>1000006473</t>
  </si>
  <si>
    <t>13-3841519</t>
  </si>
  <si>
    <t>80-557-0426</t>
  </si>
  <si>
    <t>C250783</t>
  </si>
  <si>
    <t>Catholic Charities Comm. Serv.</t>
  </si>
  <si>
    <t>Catholic Charities Community Services, Diocese of New York</t>
  </si>
  <si>
    <t>1011 First Avenue</t>
  </si>
  <si>
    <t>6th Floor</t>
  </si>
  <si>
    <t>10022</t>
  </si>
  <si>
    <t>20-00-06</t>
  </si>
  <si>
    <t>beatriz.diaztaveras@archny.org</t>
  </si>
  <si>
    <t>Beatriz</t>
  </si>
  <si>
    <t>Diaz Taveras</t>
  </si>
  <si>
    <t>Raluca</t>
  </si>
  <si>
    <t>Oncioiu</t>
  </si>
  <si>
    <t>1000006585</t>
  </si>
  <si>
    <t>13-5562185</t>
  </si>
  <si>
    <t>C250784</t>
  </si>
  <si>
    <t>Catholic Migration Services</t>
  </si>
  <si>
    <t>191 Joralemon Street</t>
  </si>
  <si>
    <t>4th Floor</t>
  </si>
  <si>
    <t>Rev.</t>
  </si>
  <si>
    <t>pkeating@diobrook.org</t>
  </si>
  <si>
    <t>3474723500</t>
  </si>
  <si>
    <t>Patrick</t>
  </si>
  <si>
    <t>Keating</t>
  </si>
  <si>
    <t>Magdalena</t>
  </si>
  <si>
    <t>Barbosa</t>
  </si>
  <si>
    <t>1100046239</t>
  </si>
  <si>
    <t>11-2634818</t>
  </si>
  <si>
    <t>C250785</t>
  </si>
  <si>
    <t>CELJ</t>
  </si>
  <si>
    <t>Center for Elder Law and Justice</t>
  </si>
  <si>
    <t>438 Main Street Suite 1200</t>
  </si>
  <si>
    <t>142023208</t>
  </si>
  <si>
    <t>02-47-79</t>
  </si>
  <si>
    <t>knicolson@elderjusticeny.org</t>
  </si>
  <si>
    <t>7168533087</t>
  </si>
  <si>
    <t>Nicolson</t>
  </si>
  <si>
    <t>Christine</t>
  </si>
  <si>
    <t>Halik</t>
  </si>
  <si>
    <t>1000007777</t>
  </si>
  <si>
    <t>16-1118282</t>
  </si>
  <si>
    <t>C250786</t>
  </si>
  <si>
    <t>Center Family Representation</t>
  </si>
  <si>
    <t>Center for Family Representation</t>
  </si>
  <si>
    <t>40 Worth Street</t>
  </si>
  <si>
    <t>Suite 605</t>
  </si>
  <si>
    <t>10013</t>
  </si>
  <si>
    <t>20-56-77</t>
  </si>
  <si>
    <t>tcoles@cfrny.org</t>
  </si>
  <si>
    <t>2126910950205</t>
  </si>
  <si>
    <t>Tehra</t>
  </si>
  <si>
    <t>Coles</t>
  </si>
  <si>
    <t>1000004898</t>
  </si>
  <si>
    <t>51-0419496</t>
  </si>
  <si>
    <t>C250787</t>
  </si>
  <si>
    <t>Central Am. Legal Assistance</t>
  </si>
  <si>
    <t>Central American Legal Assistance</t>
  </si>
  <si>
    <t>240 Hooper Street</t>
  </si>
  <si>
    <t>04-83-50</t>
  </si>
  <si>
    <t>HAxford@centrallegal.org</t>
  </si>
  <si>
    <t>Heather</t>
  </si>
  <si>
    <t>Axford</t>
  </si>
  <si>
    <t>Anne</t>
  </si>
  <si>
    <t>Pilsbury</t>
  </si>
  <si>
    <t>Director</t>
  </si>
  <si>
    <t>1000000621</t>
  </si>
  <si>
    <t>11-2859151</t>
  </si>
  <si>
    <t>C250788</t>
  </si>
  <si>
    <t>CARACEN</t>
  </si>
  <si>
    <t>Central American Refugee Center</t>
  </si>
  <si>
    <t>91 N. Franklin Street</t>
  </si>
  <si>
    <t>Suite 208</t>
  </si>
  <si>
    <t>Hempstead</t>
  </si>
  <si>
    <t>11550</t>
  </si>
  <si>
    <t>04-32-41</t>
  </si>
  <si>
    <t>elise@carecenny.org</t>
  </si>
  <si>
    <t>5164898330102</t>
  </si>
  <si>
    <t>Elise</t>
  </si>
  <si>
    <t>De Castillo</t>
  </si>
  <si>
    <t>1000019557</t>
  </si>
  <si>
    <t>11-2705005</t>
  </si>
  <si>
    <t>C250789</t>
  </si>
  <si>
    <t>C&amp;F Services</t>
  </si>
  <si>
    <t>Child and Family Services of Erie County</t>
  </si>
  <si>
    <t>330 Delaware Avenue</t>
  </si>
  <si>
    <t>Suite 300</t>
  </si>
  <si>
    <t>01-28-12</t>
  </si>
  <si>
    <t>emcpartland@cfsbny.org</t>
  </si>
  <si>
    <t>7163357009</t>
  </si>
  <si>
    <t>Allegany, Cattaraugus, Chautauqua, Erie, Genesee, Niagara, Orleans and Wyoming</t>
  </si>
  <si>
    <t>McPartland</t>
  </si>
  <si>
    <t>Loesch</t>
  </si>
  <si>
    <t>1000007663</t>
  </si>
  <si>
    <t>16-1004825</t>
  </si>
  <si>
    <t>C250790</t>
  </si>
  <si>
    <t>Children's Rights Society</t>
  </si>
  <si>
    <t>7 Coates Drive, Eastgate Corp Park</t>
  </si>
  <si>
    <t>Goshen</t>
  </si>
  <si>
    <t>10924</t>
  </si>
  <si>
    <t>06-04-52</t>
  </si>
  <si>
    <t>kriley@childrensrightsinc.org</t>
  </si>
  <si>
    <t>8452912670</t>
  </si>
  <si>
    <t>Orange County</t>
  </si>
  <si>
    <t>Riley</t>
  </si>
  <si>
    <t>Chief Attorney/Executive Director</t>
  </si>
  <si>
    <t>1000021192</t>
  </si>
  <si>
    <t>06-1459887</t>
  </si>
  <si>
    <t>C250791</t>
  </si>
  <si>
    <t>Community Service Society</t>
  </si>
  <si>
    <t>Community Service Society of New York</t>
  </si>
  <si>
    <t>633 Third Avenue</t>
  </si>
  <si>
    <t>10th Floor</t>
  </si>
  <si>
    <t>10017</t>
  </si>
  <si>
    <t>00-40-48</t>
  </si>
  <si>
    <t>djones@cssny.org</t>
  </si>
  <si>
    <t>Jones</t>
  </si>
  <si>
    <t>Judith</t>
  </si>
  <si>
    <t>Whiting</t>
  </si>
  <si>
    <t>1000051785</t>
  </si>
  <si>
    <t>13-5562202</t>
  </si>
  <si>
    <t>C250792</t>
  </si>
  <si>
    <t>Empire Justice Center</t>
  </si>
  <si>
    <t>Telesca Center for Justice</t>
  </si>
  <si>
    <t>1 West Main Street, Suite 200</t>
  </si>
  <si>
    <t>05-69-79</t>
  </si>
  <si>
    <t>KBrown@empirejustice.org</t>
  </si>
  <si>
    <t>5184626831</t>
  </si>
  <si>
    <t>Kristin</t>
  </si>
  <si>
    <t>Brown</t>
  </si>
  <si>
    <t>Kristi</t>
  </si>
  <si>
    <t>Hughes</t>
  </si>
  <si>
    <t>1000003691</t>
  </si>
  <si>
    <t>16-1487925</t>
  </si>
  <si>
    <t>C250793</t>
  </si>
  <si>
    <t>Erie Bar Volunteer Lawyers</t>
  </si>
  <si>
    <t>Erie County Bar Association Volunteer Lawyers Project</t>
  </si>
  <si>
    <t>237 Main Street, Suite 1000</t>
  </si>
  <si>
    <t>04-39-21</t>
  </si>
  <si>
    <t>ggonzalez@ecbavlp.com</t>
  </si>
  <si>
    <t>7168470662331</t>
  </si>
  <si>
    <t>Gretchen</t>
  </si>
  <si>
    <t>Gonzalez</t>
  </si>
  <si>
    <t>Dietterich</t>
  </si>
  <si>
    <t>Executive Director/CEO</t>
  </si>
  <si>
    <t>1000029028</t>
  </si>
  <si>
    <t>16-1337417</t>
  </si>
  <si>
    <t>19-966-47047</t>
  </si>
  <si>
    <t>C250794</t>
  </si>
  <si>
    <t>Family Center Inc</t>
  </si>
  <si>
    <t>493 Nostrand Ave</t>
  </si>
  <si>
    <t>11216</t>
  </si>
  <si>
    <t>05-80-97</t>
  </si>
  <si>
    <t>igamble@thefamilycenter.org</t>
  </si>
  <si>
    <t>2127664522</t>
  </si>
  <si>
    <t>Ivy</t>
  </si>
  <si>
    <t>Gamble Cobb</t>
  </si>
  <si>
    <t>1000001362</t>
  </si>
  <si>
    <t>133910716</t>
  </si>
  <si>
    <t>C250795</t>
  </si>
  <si>
    <t>F.H. Hiscock Legal Aid Society</t>
  </si>
  <si>
    <t>Frank H. Hiscock Legal Aid Society</t>
  </si>
  <si>
    <t>351 South Warren Street</t>
  </si>
  <si>
    <t>00-96-52</t>
  </si>
  <si>
    <t>gdewan@hlalaw.org</t>
  </si>
  <si>
    <t>Gregory</t>
  </si>
  <si>
    <t>Dewan</t>
  </si>
  <si>
    <t>1000002537</t>
  </si>
  <si>
    <t>15-0527253</t>
  </si>
  <si>
    <t>C250796</t>
  </si>
  <si>
    <t>Goddard Riverside Comm. Ctr.</t>
  </si>
  <si>
    <t>Goddard Riverside Community Center</t>
  </si>
  <si>
    <t>593 Columbus Avenue</t>
  </si>
  <si>
    <t>10024</t>
  </si>
  <si>
    <t>00-52-20</t>
  </si>
  <si>
    <t>Roderick</t>
  </si>
  <si>
    <t>1000012581</t>
  </si>
  <si>
    <t>13-1893908</t>
  </si>
  <si>
    <t>C250797</t>
  </si>
  <si>
    <t>Her Justice</t>
  </si>
  <si>
    <t>100 Broadway, 10th Floor</t>
  </si>
  <si>
    <t>10005</t>
  </si>
  <si>
    <t>05-24-06</t>
  </si>
  <si>
    <t>abarasch@herjustice.org</t>
  </si>
  <si>
    <t>6464421165</t>
  </si>
  <si>
    <t>Amy</t>
  </si>
  <si>
    <t>Barasch</t>
  </si>
  <si>
    <t>Hamra</t>
  </si>
  <si>
    <t>Ahmad</t>
  </si>
  <si>
    <t>1000001337</t>
  </si>
  <si>
    <t>13-3688519</t>
  </si>
  <si>
    <t>C250798</t>
  </si>
  <si>
    <t>Housing Conservation Coord.</t>
  </si>
  <si>
    <t>Housing Conservation Coordinators</t>
  </si>
  <si>
    <t>777 Tenth Avenue</t>
  </si>
  <si>
    <t>10019</t>
  </si>
  <si>
    <t>01-99-11</t>
  </si>
  <si>
    <t>lthrope@hcc-nyc.org</t>
  </si>
  <si>
    <t>212541599611</t>
  </si>
  <si>
    <t>Leslie</t>
  </si>
  <si>
    <t>Thrope</t>
  </si>
  <si>
    <t>1000009392</t>
  </si>
  <si>
    <t>51-0141489</t>
  </si>
  <si>
    <t>C250799</t>
  </si>
  <si>
    <t>Hudson Valley Justice Center</t>
  </si>
  <si>
    <t>30 S. Broadway</t>
  </si>
  <si>
    <t>Yonkers</t>
  </si>
  <si>
    <t>10701</t>
  </si>
  <si>
    <t>45-35-82</t>
  </si>
  <si>
    <t>vfoulkrod@HVJC.ORG</t>
  </si>
  <si>
    <t>9143083490</t>
  </si>
  <si>
    <t>Virginia</t>
  </si>
  <si>
    <t>Foulkrod</t>
  </si>
  <si>
    <t>1100161403</t>
  </si>
  <si>
    <t>47-1511792</t>
  </si>
  <si>
    <t>C250800</t>
  </si>
  <si>
    <t>Valentina</t>
  </si>
  <si>
    <t>Dambrouskaya</t>
  </si>
  <si>
    <t>C250801</t>
  </si>
  <si>
    <t>Journey's End Refugee Services</t>
  </si>
  <si>
    <t>2495 Main Street</t>
  </si>
  <si>
    <t>Suite 317</t>
  </si>
  <si>
    <t>14214</t>
  </si>
  <si>
    <t>03-95-36</t>
  </si>
  <si>
    <t>kscott@jersbuffalo.org</t>
  </si>
  <si>
    <t>7168824963215</t>
  </si>
  <si>
    <t>Andolina Scott</t>
  </si>
  <si>
    <t>Riordan</t>
  </si>
  <si>
    <t>1000007923</t>
  </si>
  <si>
    <t>161242203</t>
  </si>
  <si>
    <t>C250802</t>
  </si>
  <si>
    <t>Latino Justice PRLDEF</t>
  </si>
  <si>
    <t>475 Riverside Drive, Suite 1901</t>
  </si>
  <si>
    <t>10115</t>
  </si>
  <si>
    <t>01-74-73</t>
  </si>
  <si>
    <t>lrosado@latinojustice.org</t>
  </si>
  <si>
    <t>Lourdes</t>
  </si>
  <si>
    <t>Rosado</t>
  </si>
  <si>
    <t>President &amp; General Counsel</t>
  </si>
  <si>
    <t>1000026254</t>
  </si>
  <si>
    <t>13-2722664</t>
  </si>
  <si>
    <t>C250803</t>
  </si>
  <si>
    <t>Lawyers for Children</t>
  </si>
  <si>
    <t>110 Lafayette Street</t>
  </si>
  <si>
    <t>8th Floor</t>
  </si>
  <si>
    <t>03-45-45</t>
  </si>
  <si>
    <t>kfreedman@lawyersforchildren.org</t>
  </si>
  <si>
    <t>2129666420</t>
  </si>
  <si>
    <t>New York County</t>
  </si>
  <si>
    <t>Freedman</t>
  </si>
  <si>
    <t>1000026513</t>
  </si>
  <si>
    <t>13-3202043</t>
  </si>
  <si>
    <t>C250804</t>
  </si>
  <si>
    <t>Legal Action Center</t>
  </si>
  <si>
    <t>225 Varick Street</t>
  </si>
  <si>
    <t>10014</t>
  </si>
  <si>
    <t>01-92-20</t>
  </si>
  <si>
    <t>psamuels@lac.org</t>
  </si>
  <si>
    <t>2122431313</t>
  </si>
  <si>
    <t>Paul</t>
  </si>
  <si>
    <t>Samuels</t>
  </si>
  <si>
    <t>Sally</t>
  </si>
  <si>
    <t>Friedman</t>
  </si>
  <si>
    <t>Executive Director / President</t>
  </si>
  <si>
    <t>1000001245</t>
  </si>
  <si>
    <t>13-2756320</t>
  </si>
  <si>
    <t>C250805</t>
  </si>
  <si>
    <t>LAB Buffalo</t>
  </si>
  <si>
    <t>Legal Aid Bureau of Buffalo</t>
  </si>
  <si>
    <t>290 Main Street</t>
  </si>
  <si>
    <t>Suite 400</t>
  </si>
  <si>
    <t>05-08-60</t>
  </si>
  <si>
    <t>dschopp@legalaidbuffalo.org</t>
  </si>
  <si>
    <t>7168539555450</t>
  </si>
  <si>
    <t>Erie County</t>
  </si>
  <si>
    <t>Schopp</t>
  </si>
  <si>
    <t>Nadine</t>
  </si>
  <si>
    <t>Patterson</t>
  </si>
  <si>
    <t>1000007481</t>
  </si>
  <si>
    <t>16-0743069</t>
  </si>
  <si>
    <t>C250806</t>
  </si>
  <si>
    <t>Legal Aid NYC</t>
  </si>
  <si>
    <t>The Legal Aid Society</t>
  </si>
  <si>
    <t>199 Water Street, 6th Floor</t>
  </si>
  <si>
    <t>10038</t>
  </si>
  <si>
    <t>00-64-91</t>
  </si>
  <si>
    <t>tcarter@legal-aid.org</t>
  </si>
  <si>
    <t>New York City</t>
  </si>
  <si>
    <t>Twyla</t>
  </si>
  <si>
    <t>Carter</t>
  </si>
  <si>
    <t>Adriene</t>
  </si>
  <si>
    <t>Holder</t>
  </si>
  <si>
    <t>Attorney-in-Chief, CEO</t>
  </si>
  <si>
    <t>1000001425</t>
  </si>
  <si>
    <t>13-5562265</t>
  </si>
  <si>
    <t>C250807</t>
  </si>
  <si>
    <t>LAS Mid New York</t>
  </si>
  <si>
    <t>Legal Aid Society of Mid-New York</t>
  </si>
  <si>
    <t>120 Bleecker Street</t>
  </si>
  <si>
    <t>13501</t>
  </si>
  <si>
    <t>10-32-57</t>
  </si>
  <si>
    <t>paul.lupia@lasmny.org</t>
  </si>
  <si>
    <t>3157937077</t>
  </si>
  <si>
    <t>Lupia</t>
  </si>
  <si>
    <t>Cindy</t>
  </si>
  <si>
    <t>Hendrickson</t>
  </si>
  <si>
    <t>1000002550</t>
  </si>
  <si>
    <t>15-0578598</t>
  </si>
  <si>
    <t>C250808</t>
  </si>
  <si>
    <t>LAS Northeastern NY</t>
  </si>
  <si>
    <t>Legal Aid Society of Northeastern New York</t>
  </si>
  <si>
    <t>95 Central Avenue</t>
  </si>
  <si>
    <t>12206</t>
  </si>
  <si>
    <t>05-71-22</t>
  </si>
  <si>
    <t>e.n.rangel@lasnny.org</t>
  </si>
  <si>
    <t>5186896304</t>
  </si>
  <si>
    <t>Nic</t>
  </si>
  <si>
    <t>Rangel</t>
  </si>
  <si>
    <t>1000001578</t>
  </si>
  <si>
    <t>14-1338448</t>
  </si>
  <si>
    <t>C250809</t>
  </si>
  <si>
    <t>LAS Rochester</t>
  </si>
  <si>
    <t>Legal Aid Society of Rochester</t>
  </si>
  <si>
    <t>1 West Main Street</t>
  </si>
  <si>
    <t>Suite 800</t>
  </si>
  <si>
    <t>146141426</t>
  </si>
  <si>
    <t>00-77-94</t>
  </si>
  <si>
    <t>cpalumbo@lasroc.org</t>
  </si>
  <si>
    <t>5852955760</t>
  </si>
  <si>
    <t>Monroe County</t>
  </si>
  <si>
    <t>Carla</t>
  </si>
  <si>
    <t>Palumbo</t>
  </si>
  <si>
    <t>President and Chief Executive Officer</t>
  </si>
  <si>
    <t>1000028310</t>
  </si>
  <si>
    <t>16-0743070</t>
  </si>
  <si>
    <t>C250810</t>
  </si>
  <si>
    <t>LAS Rockland</t>
  </si>
  <si>
    <t>Legal Aid Society of Rockland County</t>
  </si>
  <si>
    <t>2 Congers Road</t>
  </si>
  <si>
    <t>New City</t>
  </si>
  <si>
    <t>10956</t>
  </si>
  <si>
    <t>01-13-97</t>
  </si>
  <si>
    <t>alexb@legalaidrockland.org</t>
  </si>
  <si>
    <t>8456343627</t>
  </si>
  <si>
    <t>Rockland County</t>
  </si>
  <si>
    <t>Alexander</t>
  </si>
  <si>
    <t>Bursztein</t>
  </si>
  <si>
    <t>Derek</t>
  </si>
  <si>
    <t>Tarson</t>
  </si>
  <si>
    <t>1000026150</t>
  </si>
  <si>
    <t>13-2559573</t>
  </si>
  <si>
    <t>C250811</t>
  </si>
  <si>
    <t>Legal Assistance WNY</t>
  </si>
  <si>
    <t>Legal Assistance of Western New York</t>
  </si>
  <si>
    <t>361 South Main Street</t>
  </si>
  <si>
    <t>01-77-17</t>
  </si>
  <si>
    <t>lobrien@lawny.org</t>
  </si>
  <si>
    <t>Lori</t>
  </si>
  <si>
    <t>O'Brien</t>
  </si>
  <si>
    <t>Ellen</t>
  </si>
  <si>
    <t>Pfeif</t>
  </si>
  <si>
    <t>1000007606</t>
  </si>
  <si>
    <t>16-0955954</t>
  </si>
  <si>
    <t>C250812</t>
  </si>
  <si>
    <t>Family Legal Care</t>
  </si>
  <si>
    <t>55 Broadway</t>
  </si>
  <si>
    <t>Suite 2002</t>
  </si>
  <si>
    <t>10006</t>
  </si>
  <si>
    <t>07-13-17</t>
  </si>
  <si>
    <t>ccramer@familylegalcare.org</t>
  </si>
  <si>
    <t>6466139633207</t>
  </si>
  <si>
    <t>Cathy</t>
  </si>
  <si>
    <t>Cramer</t>
  </si>
  <si>
    <t>1000039036</t>
  </si>
  <si>
    <t>13-3910567</t>
  </si>
  <si>
    <t>C250813</t>
  </si>
  <si>
    <t>Legal Services NYC</t>
  </si>
  <si>
    <t>Suite 606</t>
  </si>
  <si>
    <t>01-38-89</t>
  </si>
  <si>
    <t>rrasmussen@lsnyc.org</t>
  </si>
  <si>
    <t>6464423600</t>
  </si>
  <si>
    <t>Raun</t>
  </si>
  <si>
    <t>Rasmussen</t>
  </si>
  <si>
    <t>Pascale</t>
  </si>
  <si>
    <t>Nijhof</t>
  </si>
  <si>
    <t>1000026171</t>
  </si>
  <si>
    <t>13-2600199</t>
  </si>
  <si>
    <t>C250814</t>
  </si>
  <si>
    <t>Legal Services CNY</t>
  </si>
  <si>
    <t>Legal Services of Central New York</t>
  </si>
  <si>
    <t>221 South Warren Street</t>
  </si>
  <si>
    <t>02-34-70</t>
  </si>
  <si>
    <t>dkaufman@lscny.org</t>
  </si>
  <si>
    <t>3157036505</t>
  </si>
  <si>
    <t>Dennis</t>
  </si>
  <si>
    <t>Kaufman</t>
  </si>
  <si>
    <t>1000007596</t>
  </si>
  <si>
    <t>16-0925269</t>
  </si>
  <si>
    <t>C250815</t>
  </si>
  <si>
    <t>Legal Services Hudson Valley</t>
  </si>
  <si>
    <t>Legal Services of the Hudson Valley</t>
  </si>
  <si>
    <t>90 Maple Avenue</t>
  </si>
  <si>
    <t>White Plains</t>
  </si>
  <si>
    <t>10601</t>
  </si>
  <si>
    <t>02-44-64</t>
  </si>
  <si>
    <t>rhalperin@lshv.org</t>
  </si>
  <si>
    <t>Rachel</t>
  </si>
  <si>
    <t>Halperin</t>
  </si>
  <si>
    <t>Labruciano</t>
  </si>
  <si>
    <t>1000027191</t>
  </si>
  <si>
    <t>13-6265606</t>
  </si>
  <si>
    <t>C250816</t>
  </si>
  <si>
    <t>Lenox Hill Neighborhood House</t>
  </si>
  <si>
    <t>331 East 70th Street</t>
  </si>
  <si>
    <t>10021</t>
  </si>
  <si>
    <t>00-30-96</t>
  </si>
  <si>
    <t>wscharf@lenoxhill.org</t>
  </si>
  <si>
    <t>2127445022</t>
  </si>
  <si>
    <t>Warren</t>
  </si>
  <si>
    <t>Scharf</t>
  </si>
  <si>
    <t>Bender</t>
  </si>
  <si>
    <t>1000001067</t>
  </si>
  <si>
    <t>13-1628180</t>
  </si>
  <si>
    <t>C250817</t>
  </si>
  <si>
    <t>Long Island Advocacy Center</t>
  </si>
  <si>
    <t>999 Herricks Road</t>
  </si>
  <si>
    <t>New Hyde Park</t>
  </si>
  <si>
    <t>11040</t>
  </si>
  <si>
    <t>03-34-56</t>
  </si>
  <si>
    <t>ebuckley@theliac.org</t>
  </si>
  <si>
    <t>516248222221</t>
  </si>
  <si>
    <t>Eilleen</t>
  </si>
  <si>
    <t>Buckley</t>
  </si>
  <si>
    <t>1000000571</t>
  </si>
  <si>
    <t>11-2578154</t>
  </si>
  <si>
    <t>C250818</t>
  </si>
  <si>
    <t>Make the Road of New York</t>
  </si>
  <si>
    <t>Make the Road New York</t>
  </si>
  <si>
    <t>92-10 Roosevelt Avenue</t>
  </si>
  <si>
    <t>Jackson Heights</t>
  </si>
  <si>
    <t>11372</t>
  </si>
  <si>
    <t>06-27-86</t>
  </si>
  <si>
    <t>theo.oshiro@maketheroadny.org</t>
  </si>
  <si>
    <t>Theo</t>
  </si>
  <si>
    <t>Oshiro</t>
  </si>
  <si>
    <t>Ginsberg</t>
  </si>
  <si>
    <t>Co-Executive Director</t>
  </si>
  <si>
    <t>1000012228</t>
  </si>
  <si>
    <t>11-3344389</t>
  </si>
  <si>
    <t>C250819</t>
  </si>
  <si>
    <t>MHA Erie</t>
  </si>
  <si>
    <t>Mental Health Association of Erie County</t>
  </si>
  <si>
    <t>999 Delaware Avenue</t>
  </si>
  <si>
    <t>14209</t>
  </si>
  <si>
    <t>01-32-01</t>
  </si>
  <si>
    <t>mdubois@mhawny.org</t>
  </si>
  <si>
    <t>7168861242314</t>
  </si>
  <si>
    <t>Erie</t>
  </si>
  <si>
    <t>Melinda</t>
  </si>
  <si>
    <t>DuBois</t>
  </si>
  <si>
    <t>1000016466</t>
  </si>
  <si>
    <t>16-6050686</t>
  </si>
  <si>
    <t>C250820</t>
  </si>
  <si>
    <t>MFY Legal Services</t>
  </si>
  <si>
    <t>Mobilization for Justice</t>
  </si>
  <si>
    <t>100 William Street, 6th Floor</t>
  </si>
  <si>
    <t>01-37-80</t>
  </si>
  <si>
    <t>tliston@mfjlegal.org</t>
  </si>
  <si>
    <t>2124173879</t>
  </si>
  <si>
    <t>Tiffany</t>
  </si>
  <si>
    <t>Liston</t>
  </si>
  <si>
    <t>Todd</t>
  </si>
  <si>
    <t>Silverblatt</t>
  </si>
  <si>
    <t>1000001131</t>
  </si>
  <si>
    <t>13-2622748</t>
  </si>
  <si>
    <t>C250821</t>
  </si>
  <si>
    <t>My Sister's Place</t>
  </si>
  <si>
    <t>1 Water Street</t>
  </si>
  <si>
    <t>02-89-54</t>
  </si>
  <si>
    <t>kcheekslomax@mspny.org</t>
  </si>
  <si>
    <t>9143580333</t>
  </si>
  <si>
    <t>Cheeks-Lomax</t>
  </si>
  <si>
    <t>Silvia</t>
  </si>
  <si>
    <t>Lederman</t>
  </si>
  <si>
    <t>1000026353</t>
  </si>
  <si>
    <t>13-2960628</t>
  </si>
  <si>
    <t>C250822</t>
  </si>
  <si>
    <t>Nassau Suffolk Law Services</t>
  </si>
  <si>
    <t>Nassau / Suffolk Law Services Committee</t>
  </si>
  <si>
    <t>1 Helen Keller Way</t>
  </si>
  <si>
    <t>01-09-25</t>
  </si>
  <si>
    <t>vosk@nsls.legal</t>
  </si>
  <si>
    <t>63123224003329</t>
  </si>
  <si>
    <t>Victoria</t>
  </si>
  <si>
    <t>Osk</t>
  </si>
  <si>
    <t>Beth</t>
  </si>
  <si>
    <t>Wickey</t>
  </si>
  <si>
    <t>1000000386</t>
  </si>
  <si>
    <t>11-2125411</t>
  </si>
  <si>
    <t>C250823</t>
  </si>
  <si>
    <t>Neighborhood Defender Service</t>
  </si>
  <si>
    <t>Neighborhood Defender Service Inc</t>
  </si>
  <si>
    <t>317 Lenox Avenue</t>
  </si>
  <si>
    <t>04-75-08</t>
  </si>
  <si>
    <t>Mr</t>
  </si>
  <si>
    <t>rjones@ndsny.org</t>
  </si>
  <si>
    <t>2125765500</t>
  </si>
  <si>
    <t>Rick</t>
  </si>
  <si>
    <t>Alice</t>
  </si>
  <si>
    <t>Fontier</t>
  </si>
  <si>
    <t>1000021161</t>
  </si>
  <si>
    <t>061296692</t>
  </si>
  <si>
    <t>C250824</t>
  </si>
  <si>
    <t>Neighborhood Legal Services</t>
  </si>
  <si>
    <t>237 Main Street, Suite 400</t>
  </si>
  <si>
    <t>02-11-06</t>
  </si>
  <si>
    <t>lbreen@nls.org</t>
  </si>
  <si>
    <t>7168470650280</t>
  </si>
  <si>
    <t>Breen</t>
  </si>
  <si>
    <t>Graesser</t>
  </si>
  <si>
    <t>1000004894</t>
  </si>
  <si>
    <t>51-0198935</t>
  </si>
  <si>
    <t>C250825</t>
  </si>
  <si>
    <t>New Economy Project</t>
  </si>
  <si>
    <t>121 West 27th Street, Suite 804</t>
  </si>
  <si>
    <t>sarah@neweconomynyc.org</t>
  </si>
  <si>
    <t>Sarah</t>
  </si>
  <si>
    <t>Ludwig</t>
  </si>
  <si>
    <t>Matt</t>
  </si>
  <si>
    <t>Wildey</t>
  </si>
  <si>
    <t>Founder &amp; Co-Director</t>
  </si>
  <si>
    <t>1100002493</t>
  </si>
  <si>
    <t>13-3842270</t>
  </si>
  <si>
    <t>C250826</t>
  </si>
  <si>
    <t>NY Center for Law and Justice</t>
  </si>
  <si>
    <t>New York Center for Law and Justice</t>
  </si>
  <si>
    <t>2095 Broadway</t>
  </si>
  <si>
    <t>Suite 411</t>
  </si>
  <si>
    <t>20-39-24</t>
  </si>
  <si>
    <t>bgitlin@lawjusticecenter.org</t>
  </si>
  <si>
    <t>2127572800</t>
  </si>
  <si>
    <t>Bruce</t>
  </si>
  <si>
    <t>Gitlin</t>
  </si>
  <si>
    <t>1100015667</t>
  </si>
  <si>
    <t>43-1992508</t>
  </si>
  <si>
    <t>C250827</t>
  </si>
  <si>
    <t>NY Gay &amp; Lesbian Anti Violence</t>
  </si>
  <si>
    <t>New York City Gay and Lesbian Anti Violence Project</t>
  </si>
  <si>
    <t>240 West 35th Street</t>
  </si>
  <si>
    <t>03-70-81</t>
  </si>
  <si>
    <t>btillery@avp.org</t>
  </si>
  <si>
    <t>Beverly</t>
  </si>
  <si>
    <t>Tillery</t>
  </si>
  <si>
    <t>Michael</t>
  </si>
  <si>
    <t>Thomas</t>
  </si>
  <si>
    <t>1000026474</t>
  </si>
  <si>
    <t>13-3149200</t>
  </si>
  <si>
    <t>C250828</t>
  </si>
  <si>
    <t>NYCLA</t>
  </si>
  <si>
    <t>New York County Lawyers Association</t>
  </si>
  <si>
    <t>111 Broadway</t>
  </si>
  <si>
    <t>02-94-06</t>
  </si>
  <si>
    <t>sgianacoplos@nycla.org</t>
  </si>
  <si>
    <t>2122676646220</t>
  </si>
  <si>
    <t>Bronx and New York</t>
  </si>
  <si>
    <t>Sophia J.</t>
  </si>
  <si>
    <t>Gianacoplos</t>
  </si>
  <si>
    <t>1000006574</t>
  </si>
  <si>
    <t>13-5273040</t>
  </si>
  <si>
    <t>C250829</t>
  </si>
  <si>
    <t>NY Lawyers - Public Interest</t>
  </si>
  <si>
    <t>New York Lawyers for the Public Interest</t>
  </si>
  <si>
    <t>11th Floor</t>
  </si>
  <si>
    <t>02-12-80</t>
  </si>
  <si>
    <t>msmyth@nylpi.org</t>
  </si>
  <si>
    <t>J. McGregor</t>
  </si>
  <si>
    <t>Smyth</t>
  </si>
  <si>
    <t>1000001253</t>
  </si>
  <si>
    <t>13-2860703</t>
  </si>
  <si>
    <t>C250830</t>
  </si>
  <si>
    <t>NY Legal Assistance Group</t>
  </si>
  <si>
    <t>New York Legal Assistance Group</t>
  </si>
  <si>
    <t>7 Hanover Square</t>
  </si>
  <si>
    <t>18th Floor</t>
  </si>
  <si>
    <t>10004</t>
  </si>
  <si>
    <t>04-56-02</t>
  </si>
  <si>
    <t>Lrivera@nylag.org</t>
  </si>
  <si>
    <t>Rivera</t>
  </si>
  <si>
    <t>Helen</t>
  </si>
  <si>
    <t>Murphy</t>
  </si>
  <si>
    <t>Interim President &amp; Attorney-in-Charge</t>
  </si>
  <si>
    <t>1000001322</t>
  </si>
  <si>
    <t>13-3505428</t>
  </si>
  <si>
    <t>C250831</t>
  </si>
  <si>
    <t>C250832</t>
  </si>
  <si>
    <t>N. Manhattan Improvement Corp</t>
  </si>
  <si>
    <t>Northern Manhattan Improvement Corp</t>
  </si>
  <si>
    <t>45 Wadsworth Avenue</t>
  </si>
  <si>
    <t>10033</t>
  </si>
  <si>
    <t>02-56-74</t>
  </si>
  <si>
    <t>marializardo@nmic.org</t>
  </si>
  <si>
    <t>2128228319</t>
  </si>
  <si>
    <t>Maria</t>
  </si>
  <si>
    <t>Lizardo</t>
  </si>
  <si>
    <t>Rodrigo</t>
  </si>
  <si>
    <t>Sanchez</t>
  </si>
  <si>
    <t>1000001268</t>
  </si>
  <si>
    <t>13-2972415</t>
  </si>
  <si>
    <t>C250833</t>
  </si>
  <si>
    <t>Pace University</t>
  </si>
  <si>
    <t>78 North Broadway</t>
  </si>
  <si>
    <t>Women's Justice Center</t>
  </si>
  <si>
    <t>10603</t>
  </si>
  <si>
    <t>Exempt</t>
  </si>
  <si>
    <t>ckanusher@law.pace.edu</t>
  </si>
  <si>
    <t>9144224625</t>
  </si>
  <si>
    <t>Kanusher</t>
  </si>
  <si>
    <t>1000027116</t>
  </si>
  <si>
    <t>13-5562314</t>
  </si>
  <si>
    <t>C250834</t>
  </si>
  <si>
    <t>POTS</t>
  </si>
  <si>
    <t>Part of the Solution</t>
  </si>
  <si>
    <t>2763 Webster Avenue</t>
  </si>
  <si>
    <t>10458</t>
  </si>
  <si>
    <t>05-88-08</t>
  </si>
  <si>
    <t>chanson@potsbronx.org</t>
  </si>
  <si>
    <t>7182204892106</t>
  </si>
  <si>
    <t>Jack</t>
  </si>
  <si>
    <t>Marth</t>
  </si>
  <si>
    <t>1000013115</t>
  </si>
  <si>
    <t>13-3425071</t>
  </si>
  <si>
    <t>C250835</t>
  </si>
  <si>
    <t>Prisoner’s Legal Services</t>
  </si>
  <si>
    <t>41 State Street</t>
  </si>
  <si>
    <t>Suite M112</t>
  </si>
  <si>
    <t>12207</t>
  </si>
  <si>
    <t>02-27-45</t>
  </si>
  <si>
    <t>kmurtagh@plsny.org</t>
  </si>
  <si>
    <t>5184456050</t>
  </si>
  <si>
    <t>Murtagh</t>
  </si>
  <si>
    <t>1000026301</t>
  </si>
  <si>
    <t>13-2851858</t>
  </si>
  <si>
    <t>C250837</t>
  </si>
  <si>
    <t>Queens Vol. Lawyers Project</t>
  </si>
  <si>
    <t>Queens Volunteer Lawyers Project</t>
  </si>
  <si>
    <t>90-35 148th Street</t>
  </si>
  <si>
    <t>Jamaica</t>
  </si>
  <si>
    <t>05-39-50</t>
  </si>
  <si>
    <t>Mweliky@qcba.org</t>
  </si>
  <si>
    <t>7182914500225</t>
  </si>
  <si>
    <t>Mark</t>
  </si>
  <si>
    <t>Weliky</t>
  </si>
  <si>
    <t>1000034468</t>
  </si>
  <si>
    <t>11-3091697</t>
  </si>
  <si>
    <t>C250838</t>
  </si>
  <si>
    <t>Richmond Bar VLP</t>
  </si>
  <si>
    <t>Richmond County Bar Association Volunteer Lawyers Project</t>
  </si>
  <si>
    <t>25 Hyatt Street</t>
  </si>
  <si>
    <t>Suite 203</t>
  </si>
  <si>
    <t>Staten Island</t>
  </si>
  <si>
    <t>10301</t>
  </si>
  <si>
    <t>41-45-25</t>
  </si>
  <si>
    <t>rcbavlp@gmail.com</t>
  </si>
  <si>
    <t>7184424500</t>
  </si>
  <si>
    <t>Richmond</t>
  </si>
  <si>
    <t>Jesse</t>
  </si>
  <si>
    <t>Eisenberg</t>
  </si>
  <si>
    <t>1000046397</t>
  </si>
  <si>
    <t>90-0422670</t>
  </si>
  <si>
    <t>C250839</t>
  </si>
  <si>
    <t>RiseBoro Community Partnership</t>
  </si>
  <si>
    <t>555 Bushwick Avenue_x000D_
555 Bushwick Avenue</t>
  </si>
  <si>
    <t>11206</t>
  </si>
  <si>
    <t>02-68-10</t>
  </si>
  <si>
    <t>sshort@riseboro.org</t>
  </si>
  <si>
    <t>7188210254</t>
  </si>
  <si>
    <t>Scott</t>
  </si>
  <si>
    <t>Short</t>
  </si>
  <si>
    <t>Mirtha</t>
  </si>
  <si>
    <t>Santana</t>
  </si>
  <si>
    <t>Chief Executive Director</t>
  </si>
  <si>
    <t>1000024190</t>
  </si>
  <si>
    <t>11-2453853</t>
  </si>
  <si>
    <t>04-625-4991</t>
  </si>
  <si>
    <t>C250840</t>
  </si>
  <si>
    <t>Rural Law</t>
  </si>
  <si>
    <t>Rural Law Center of New York</t>
  </si>
  <si>
    <t>22 U.S. Oval</t>
  </si>
  <si>
    <t>Plattsburgh</t>
  </si>
  <si>
    <t>12903</t>
  </si>
  <si>
    <t>05-72-44</t>
  </si>
  <si>
    <t>heidi@rurallawcenter.org</t>
  </si>
  <si>
    <t>Clinton, Essex, Franklin, Hamilton and St. Lawrence</t>
  </si>
  <si>
    <t>1000001862</t>
  </si>
  <si>
    <t>14-1792819</t>
  </si>
  <si>
    <t>C250841</t>
  </si>
  <si>
    <t>Safe Horizon</t>
  </si>
  <si>
    <t>2 Lafayette Street</t>
  </si>
  <si>
    <t>10007</t>
  </si>
  <si>
    <t>02-60-64</t>
  </si>
  <si>
    <t>liz.roberts@safehorizon.org</t>
  </si>
  <si>
    <t>2125777705</t>
  </si>
  <si>
    <t>New York and Kings</t>
  </si>
  <si>
    <t>Liz</t>
  </si>
  <si>
    <t>Roberts</t>
  </si>
  <si>
    <t>Perumal</t>
  </si>
  <si>
    <t>Interim CEO</t>
  </si>
  <si>
    <t>1000026346</t>
  </si>
  <si>
    <t>13-2946970</t>
  </si>
  <si>
    <t>07-648-7909</t>
  </si>
  <si>
    <t>C250842</t>
  </si>
  <si>
    <t>Safe Passage</t>
  </si>
  <si>
    <t>Safe Passage Project Corporation</t>
  </si>
  <si>
    <t>185 West Broadway</t>
  </si>
  <si>
    <t>44-06-13</t>
  </si>
  <si>
    <t>afernandez@safepassageproject.org</t>
  </si>
  <si>
    <t>Fernández</t>
  </si>
  <si>
    <t>Desireé</t>
  </si>
  <si>
    <t>Hernández Sánchez</t>
  </si>
  <si>
    <t>Exective Director</t>
  </si>
  <si>
    <t>1100166793</t>
  </si>
  <si>
    <t>46-2946211</t>
  </si>
  <si>
    <t>C250843</t>
  </si>
  <si>
    <t>Diana</t>
  </si>
  <si>
    <t>Urquhart Tarling</t>
  </si>
  <si>
    <t>C250844</t>
  </si>
  <si>
    <t>TakeRoot Justice</t>
  </si>
  <si>
    <t>Community Development Project DBA TakeRoot Justice</t>
  </si>
  <si>
    <t>123 William Street</t>
  </si>
  <si>
    <t>16th Floor</t>
  </si>
  <si>
    <t>47-21-23</t>
  </si>
  <si>
    <t>mconner@takerootjustice.org</t>
  </si>
  <si>
    <t>Marco</t>
  </si>
  <si>
    <t>Conner</t>
  </si>
  <si>
    <t>Selena</t>
  </si>
  <si>
    <t>Lilly</t>
  </si>
  <si>
    <t>1100234658</t>
  </si>
  <si>
    <t>83-1441257</t>
  </si>
  <si>
    <t>C250845</t>
  </si>
  <si>
    <t>The Door</t>
  </si>
  <si>
    <t>The Door A Center For Alternatives</t>
  </si>
  <si>
    <t>121 Avenue of the Americas</t>
  </si>
  <si>
    <t>00-81-48</t>
  </si>
  <si>
    <t>klouie@door.org</t>
  </si>
  <si>
    <t>Kelsey</t>
  </si>
  <si>
    <t>Louie</t>
  </si>
  <si>
    <t>Stephanie</t>
  </si>
  <si>
    <t>Lopez</t>
  </si>
  <si>
    <t>1000001542</t>
  </si>
  <si>
    <t>13-6127348</t>
  </si>
  <si>
    <t>C250846</t>
  </si>
  <si>
    <t>Ingrid</t>
  </si>
  <si>
    <t>Villagran</t>
  </si>
  <si>
    <t>C250847</t>
  </si>
  <si>
    <t>Unity House</t>
  </si>
  <si>
    <t>2431 6th Avenue</t>
  </si>
  <si>
    <t>Troy</t>
  </si>
  <si>
    <t>12180</t>
  </si>
  <si>
    <t>02-97-36</t>
  </si>
  <si>
    <t>dbach@unityhouseny.org</t>
  </si>
  <si>
    <t>51827426044130</t>
  </si>
  <si>
    <t>Rensselaer</t>
  </si>
  <si>
    <t>Dave</t>
  </si>
  <si>
    <t>Bach</t>
  </si>
  <si>
    <t>1000017236</t>
  </si>
  <si>
    <t>23-2378930</t>
  </si>
  <si>
    <t>C250848</t>
  </si>
  <si>
    <t>UNLOCAL</t>
  </si>
  <si>
    <t>45 West 29th Street</t>
  </si>
  <si>
    <t>43-29-55</t>
  </si>
  <si>
    <t>tania@unlocal.org</t>
  </si>
  <si>
    <t>9175201956</t>
  </si>
  <si>
    <t>Mattos</t>
  </si>
  <si>
    <t>Leanne</t>
  </si>
  <si>
    <t>Lawson</t>
  </si>
  <si>
    <t>Interim Executive Director</t>
  </si>
  <si>
    <t>1100136866</t>
  </si>
  <si>
    <t>41-2278265</t>
  </si>
  <si>
    <t>C250849</t>
  </si>
  <si>
    <t>Urban Justice Center</t>
  </si>
  <si>
    <t>04-14-54</t>
  </si>
  <si>
    <t>dlasdon@urbanjustice.org</t>
  </si>
  <si>
    <t>2125334598</t>
  </si>
  <si>
    <t>Doug</t>
  </si>
  <si>
    <t>Lasdon</t>
  </si>
  <si>
    <t>Jamberdino</t>
  </si>
  <si>
    <t>1000001315</t>
  </si>
  <si>
    <t>13-3442022</t>
  </si>
  <si>
    <t>C250850</t>
  </si>
  <si>
    <t>Onondaga VLP</t>
  </si>
  <si>
    <t>Volunteer Lawyers Project of Onondaga County</t>
  </si>
  <si>
    <t>221 S. Warren Street</t>
  </si>
  <si>
    <t>Suite 320</t>
  </si>
  <si>
    <t>132021860</t>
  </si>
  <si>
    <t>scurran@onvlp.org</t>
  </si>
  <si>
    <t>3155792576</t>
  </si>
  <si>
    <t>Curran</t>
  </si>
  <si>
    <t>1100109434</t>
  </si>
  <si>
    <t>46-1593349</t>
  </si>
  <si>
    <t>C250851</t>
  </si>
  <si>
    <t>VLSPMC JustCause</t>
  </si>
  <si>
    <t>Volunteer Legal Services Project of Monroe County, Inc., dba JustCause</t>
  </si>
  <si>
    <t>03-29-41</t>
  </si>
  <si>
    <t>tfoster@vlsprochester.org</t>
  </si>
  <si>
    <t>5852955700</t>
  </si>
  <si>
    <t>Tina</t>
  </si>
  <si>
    <t>Foster</t>
  </si>
  <si>
    <t>1000004597</t>
  </si>
  <si>
    <t>22-2462905</t>
  </si>
  <si>
    <t>C250852</t>
  </si>
  <si>
    <t>Volunteers of Legal Services</t>
  </si>
  <si>
    <t>Suite 820</t>
  </si>
  <si>
    <t>100132904</t>
  </si>
  <si>
    <t>03-55-53</t>
  </si>
  <si>
    <t>amidha@volsprobono.org</t>
  </si>
  <si>
    <t>3475215717</t>
  </si>
  <si>
    <t>Abja</t>
  </si>
  <si>
    <t>Midha</t>
  </si>
  <si>
    <t>Kempner</t>
  </si>
  <si>
    <t>1000006329</t>
  </si>
  <si>
    <t>13-3234630</t>
  </si>
  <si>
    <t>C250853</t>
  </si>
  <si>
    <t>WNY Law Center</t>
  </si>
  <si>
    <t>Western New York Law Center</t>
  </si>
  <si>
    <t>37 Franklin Street 2nd Floor</t>
  </si>
  <si>
    <t>05-68-95</t>
  </si>
  <si>
    <t>kwilliams@wnylc.net</t>
  </si>
  <si>
    <t>Keisha</t>
  </si>
  <si>
    <t>Williams</t>
  </si>
  <si>
    <t>Joseph</t>
  </si>
  <si>
    <t>Kelemen</t>
  </si>
  <si>
    <t>1000003696</t>
  </si>
  <si>
    <t>16-1497552</t>
  </si>
  <si>
    <t>C250854</t>
  </si>
  <si>
    <t>Worker Justice Center</t>
  </si>
  <si>
    <t>Worker Justice Center of New York</t>
  </si>
  <si>
    <t>1187 Culver Road</t>
  </si>
  <si>
    <t>146095448</t>
  </si>
  <si>
    <t>02-87-95</t>
  </si>
  <si>
    <t>lpapenfuse@wjcny.org</t>
  </si>
  <si>
    <t>585325305012</t>
  </si>
  <si>
    <t>Lewis</t>
  </si>
  <si>
    <t>Papenfuse</t>
  </si>
  <si>
    <t>Andrea</t>
  </si>
  <si>
    <t>Callan</t>
  </si>
  <si>
    <t>1000003519</t>
  </si>
  <si>
    <t>16-1155130</t>
  </si>
  <si>
    <t>C250855</t>
  </si>
  <si>
    <t>Youth Represent</t>
  </si>
  <si>
    <t>11 Park Place</t>
  </si>
  <si>
    <t>Suite 1512</t>
  </si>
  <si>
    <t>41-27-16</t>
  </si>
  <si>
    <t>momalley@youthrepresent.org</t>
  </si>
  <si>
    <t>6467598084</t>
  </si>
  <si>
    <t>Maire</t>
  </si>
  <si>
    <t>O'Malley</t>
  </si>
  <si>
    <t>Staff Attorney &amp; Chief Development Officer</t>
  </si>
  <si>
    <t>1100137129</t>
  </si>
  <si>
    <t>20-8034010</t>
  </si>
  <si>
    <t>C250637</t>
  </si>
  <si>
    <t>NYSBA</t>
  </si>
  <si>
    <t>Lawyer Assistance Program</t>
  </si>
  <si>
    <t>LAP</t>
  </si>
  <si>
    <t>New York State Bar Association</t>
  </si>
  <si>
    <t>1 Elk Street</t>
  </si>
  <si>
    <t>Sheila Sproule</t>
  </si>
  <si>
    <t>Lawyers Assistance Program</t>
  </si>
  <si>
    <t>pmcdevitt@nysba.org</t>
  </si>
  <si>
    <t>5184875685</t>
  </si>
  <si>
    <t>2124282862</t>
  </si>
  <si>
    <t>ssproule@nycourts.gov</t>
  </si>
  <si>
    <t>Pamela</t>
  </si>
  <si>
    <t>McDevitt</t>
  </si>
  <si>
    <t>Stacey</t>
  </si>
  <si>
    <t>Whiteley</t>
  </si>
  <si>
    <t>Sheila</t>
  </si>
  <si>
    <t>Sproule</t>
  </si>
  <si>
    <t>1000054915</t>
  </si>
  <si>
    <t>14-0923640</t>
  </si>
  <si>
    <t>C250639</t>
  </si>
  <si>
    <t>Eileen</t>
  </si>
  <si>
    <t>Travis</t>
  </si>
  <si>
    <t>C250640</t>
  </si>
  <si>
    <t>Erie Bar Foundation</t>
  </si>
  <si>
    <t>Erie County Bar Foundation</t>
  </si>
  <si>
    <t>438 Main Street</t>
  </si>
  <si>
    <t>00-65-11</t>
  </si>
  <si>
    <t>anoble@eriebar.org</t>
  </si>
  <si>
    <t>7168528687</t>
  </si>
  <si>
    <t>Noble</t>
  </si>
  <si>
    <t>1100121086</t>
  </si>
  <si>
    <t>16-6052602</t>
  </si>
  <si>
    <t>C250638</t>
  </si>
  <si>
    <t>Onondaga Bar</t>
  </si>
  <si>
    <t>Onondaga County Bar Association</t>
  </si>
  <si>
    <t>431 East Fayette Street</t>
  </si>
  <si>
    <t>04-89-68</t>
  </si>
  <si>
    <t>junaitis@onbar.org</t>
  </si>
  <si>
    <t>Jefferson, Lewis, Onondaga and Oswego</t>
  </si>
  <si>
    <t>Jeff</t>
  </si>
  <si>
    <t>Unaitis</t>
  </si>
  <si>
    <t>Jeffrey</t>
  </si>
  <si>
    <t>1000002555</t>
  </si>
  <si>
    <t>15-0616915</t>
  </si>
  <si>
    <t>C250641</t>
  </si>
  <si>
    <t>Nassau Bar Foundation</t>
  </si>
  <si>
    <t>15th &amp; West Streets</t>
  </si>
  <si>
    <t>Mineola</t>
  </si>
  <si>
    <t>11501</t>
  </si>
  <si>
    <t>02-09-09</t>
  </si>
  <si>
    <t>epost@nassaubar.org</t>
  </si>
  <si>
    <t>5167474070215</t>
  </si>
  <si>
    <t>Post</t>
  </si>
  <si>
    <t>Eckhardt</t>
  </si>
  <si>
    <t>1100001312</t>
  </si>
  <si>
    <t>23-7336685</t>
  </si>
  <si>
    <t>C250623</t>
  </si>
  <si>
    <t>Monroe</t>
  </si>
  <si>
    <t>Monroe County Custody and Visitation Mediation</t>
  </si>
  <si>
    <t>Center for Dispute Settlement</t>
  </si>
  <si>
    <t>Reynolds Arcade</t>
  </si>
  <si>
    <t>16 E. Main Street, Suite 800</t>
  </si>
  <si>
    <t>03-54-56</t>
  </si>
  <si>
    <t>Alice Rudnick</t>
  </si>
  <si>
    <t>smay@cdsadr.org</t>
  </si>
  <si>
    <t>5855465110</t>
  </si>
  <si>
    <t>5182384356</t>
  </si>
  <si>
    <t>arudnick@nycourts.gov</t>
  </si>
  <si>
    <t>Cayuga, Livingston, Monroe, Ontario, Seneca, Steuben, Wayne and Yates</t>
  </si>
  <si>
    <t>Shira</t>
  </si>
  <si>
    <t>May</t>
  </si>
  <si>
    <t>Rudnick</t>
  </si>
  <si>
    <t>Principal Court Analyst</t>
  </si>
  <si>
    <t>1000011726</t>
  </si>
  <si>
    <t>11-2526895</t>
  </si>
  <si>
    <t>C250646</t>
  </si>
  <si>
    <t>Westchester</t>
  </si>
  <si>
    <t>Westchester Surrogates Court Mediation</t>
  </si>
  <si>
    <t>CLUSTER</t>
  </si>
  <si>
    <t>28 Wells Avenue</t>
  </si>
  <si>
    <t>02-25-60</t>
  </si>
  <si>
    <t>The Westchester and Rockland Mediation Centers</t>
  </si>
  <si>
    <t>fmacon@clusterinc.org</t>
  </si>
  <si>
    <t>Freda</t>
  </si>
  <si>
    <t>Macon</t>
  </si>
  <si>
    <t>Tajaé</t>
  </si>
  <si>
    <t>Gaynor</t>
  </si>
  <si>
    <t>1000012766</t>
  </si>
  <si>
    <t>13-2834016</t>
  </si>
  <si>
    <t>C250860</t>
  </si>
  <si>
    <t>Attorney Client Fee Dispute Resolution (Part 137)</t>
  </si>
  <si>
    <t>Part137</t>
  </si>
  <si>
    <t>Amy Pontillo</t>
  </si>
  <si>
    <t>Attorney-Client Fee Dispute Resolution Program</t>
  </si>
  <si>
    <t>2124282892</t>
  </si>
  <si>
    <t>asherida@nycourts.gov</t>
  </si>
  <si>
    <t>Anthe Marie</t>
  </si>
  <si>
    <t>Bova</t>
  </si>
  <si>
    <t>Pontillo</t>
  </si>
  <si>
    <t>Senior Counsel</t>
  </si>
  <si>
    <t>C250861</t>
  </si>
  <si>
    <t>C250862</t>
  </si>
  <si>
    <t>Monroe Bar</t>
  </si>
  <si>
    <t>Monroe County Bar Association</t>
  </si>
  <si>
    <t>1 Exchange Street</t>
  </si>
  <si>
    <t>11-57-12</t>
  </si>
  <si>
    <t>kryan@mcba.org</t>
  </si>
  <si>
    <t>5854027181</t>
  </si>
  <si>
    <t>Cayuga, Livingston, Monroe, Ontario, Seneca, Steuben, Wayne, and Yates</t>
  </si>
  <si>
    <t>Kevin</t>
  </si>
  <si>
    <t>Ryan</t>
  </si>
  <si>
    <t>1000028381</t>
  </si>
  <si>
    <t>16-0834505</t>
  </si>
  <si>
    <t>C250863</t>
  </si>
  <si>
    <t>Erie Bar</t>
  </si>
  <si>
    <t>Bar Association of Erie County</t>
  </si>
  <si>
    <t>00-65-12</t>
  </si>
  <si>
    <t>Allegany, Cattaraugus, Chautauqua, Erie, Genesee, Niagara, Orleans, and Wyoming</t>
  </si>
  <si>
    <t>Housh</t>
  </si>
  <si>
    <t>1000014768</t>
  </si>
  <si>
    <t>16-0341903</t>
  </si>
  <si>
    <t>C250680</t>
  </si>
  <si>
    <t>Youth Defense Center</t>
  </si>
  <si>
    <t>Attorney for the Child, Juvenile Defense</t>
  </si>
  <si>
    <t>AFC</t>
  </si>
  <si>
    <t>187 East 163rd Street</t>
  </si>
  <si>
    <t>46-47-64</t>
  </si>
  <si>
    <t>James Finke</t>
  </si>
  <si>
    <t>Attorney for the Child</t>
  </si>
  <si>
    <t>wfields@ydcny.org</t>
  </si>
  <si>
    <t>8889326933</t>
  </si>
  <si>
    <t>5182384325</t>
  </si>
  <si>
    <t>Jfinke@nycourts.gov</t>
  </si>
  <si>
    <t>M</t>
  </si>
  <si>
    <t>Walter</t>
  </si>
  <si>
    <t>Fields</t>
  </si>
  <si>
    <t>James</t>
  </si>
  <si>
    <t>Finke</t>
  </si>
  <si>
    <t>1100190836</t>
  </si>
  <si>
    <t>82-2105030</t>
  </si>
  <si>
    <t>C250681</t>
  </si>
  <si>
    <t>Legal Representation for Children</t>
  </si>
  <si>
    <t>Dawne</t>
  </si>
  <si>
    <t>C250682</t>
  </si>
  <si>
    <t>C250683</t>
  </si>
  <si>
    <t>Salvatore</t>
  </si>
  <si>
    <t>C250684</t>
  </si>
  <si>
    <t>C250685</t>
  </si>
  <si>
    <t>Matthew</t>
  </si>
  <si>
    <t>Knect</t>
  </si>
  <si>
    <t>C250686</t>
  </si>
  <si>
    <t>C250687</t>
  </si>
  <si>
    <t>Queens Law Associates</t>
  </si>
  <si>
    <t>118-21 Queens Blvd.</t>
  </si>
  <si>
    <t>Suite 212</t>
  </si>
  <si>
    <t>Forest Hills</t>
  </si>
  <si>
    <t>11375</t>
  </si>
  <si>
    <t>42-83-51</t>
  </si>
  <si>
    <t>lzeno@queensdefenders.org</t>
  </si>
  <si>
    <t>7182613047590</t>
  </si>
  <si>
    <t>Zeno</t>
  </si>
  <si>
    <t>Marissa</t>
  </si>
  <si>
    <t>Bernowitz</t>
  </si>
  <si>
    <t>1100060335</t>
  </si>
  <si>
    <t>C250711</t>
  </si>
  <si>
    <t>C250712</t>
  </si>
  <si>
    <t>CCC Tompkins</t>
  </si>
  <si>
    <t>Citizens Concerned for Children</t>
  </si>
  <si>
    <t>Attorneys for Children</t>
  </si>
  <si>
    <t>200 E. Buffalo Street, Suite 102A</t>
  </si>
  <si>
    <t>03-79-52</t>
  </si>
  <si>
    <t>aparadoabaya@attorneysforchildren.org</t>
  </si>
  <si>
    <t>6072773198</t>
  </si>
  <si>
    <t>Angelica</t>
  </si>
  <si>
    <t>Parado-Abaya, Esq.</t>
  </si>
  <si>
    <t>Managing Attorney</t>
  </si>
  <si>
    <t>1000030440</t>
  </si>
  <si>
    <t>22-2596779</t>
  </si>
  <si>
    <t>C250713</t>
  </si>
  <si>
    <t>Genesee Lawyers for Children</t>
  </si>
  <si>
    <t>Genesee County</t>
  </si>
  <si>
    <t>County Building #1, Main &amp; Court Streets</t>
  </si>
  <si>
    <t>Batavia</t>
  </si>
  <si>
    <t>14020</t>
  </si>
  <si>
    <t>jader@co.genesee.ny.us</t>
  </si>
  <si>
    <t>5853442515</t>
  </si>
  <si>
    <t>Jerry</t>
  </si>
  <si>
    <t>Ader</t>
  </si>
  <si>
    <t>Public Defender</t>
  </si>
  <si>
    <t>1000004328</t>
  </si>
  <si>
    <t>18-0100000</t>
  </si>
  <si>
    <t>C250714</t>
  </si>
  <si>
    <t>Judy</t>
  </si>
  <si>
    <t>Gerber</t>
  </si>
  <si>
    <t>C250715</t>
  </si>
  <si>
    <t>Legal Aid Nassau</t>
  </si>
  <si>
    <t>Legal Aid Society of Nassau County</t>
  </si>
  <si>
    <t>40 Main Street</t>
  </si>
  <si>
    <t>3rd Floor</t>
  </si>
  <si>
    <t>01-12-56</t>
  </si>
  <si>
    <t>nsbanks@nclas.org</t>
  </si>
  <si>
    <t>5165606412</t>
  </si>
  <si>
    <t>Banks</t>
  </si>
  <si>
    <t>Brian</t>
  </si>
  <si>
    <t>Shupak</t>
  </si>
  <si>
    <t>Attorney in Chief</t>
  </si>
  <si>
    <t>1000011347</t>
  </si>
  <si>
    <t>11-1666836</t>
  </si>
  <si>
    <t>C250716</t>
  </si>
  <si>
    <t>Stephen</t>
  </si>
  <si>
    <t>Weisbeck</t>
  </si>
  <si>
    <t>C250717</t>
  </si>
  <si>
    <t>Candice</t>
  </si>
  <si>
    <t>Whatley</t>
  </si>
  <si>
    <t>C250718</t>
  </si>
  <si>
    <t>LAS Suffolk</t>
  </si>
  <si>
    <t>Legal Aid Society of Suffolk County</t>
  </si>
  <si>
    <t>Cohalan Courthouse Complex</t>
  </si>
  <si>
    <t>400 Carleton Avenue, 4th Floor</t>
  </si>
  <si>
    <t>Central Islip</t>
  </si>
  <si>
    <t>11722</t>
  </si>
  <si>
    <t>00-17-92</t>
  </si>
  <si>
    <t>lmulry@sclas.org</t>
  </si>
  <si>
    <t>6318537808</t>
  </si>
  <si>
    <t>Laurette</t>
  </si>
  <si>
    <t>Mulry</t>
  </si>
  <si>
    <t>Belmonte</t>
  </si>
  <si>
    <t>Attorney in Charge</t>
  </si>
  <si>
    <t>1000023911</t>
  </si>
  <si>
    <t>11-1844160</t>
  </si>
  <si>
    <t>C250719</t>
  </si>
  <si>
    <t>Sullivan LAS</t>
  </si>
  <si>
    <t>Sullivan Trail Legal Aid Society</t>
  </si>
  <si>
    <t>HSBC Bank Building</t>
  </si>
  <si>
    <t>150 Lake Street, 3rd Floor</t>
  </si>
  <si>
    <t>Elmira</t>
  </si>
  <si>
    <t>14901</t>
  </si>
  <si>
    <t>Psartori@stny.rr.com</t>
  </si>
  <si>
    <t>6077339187</t>
  </si>
  <si>
    <t>Chemung County</t>
  </si>
  <si>
    <t>Sartori</t>
  </si>
  <si>
    <t>Directing Attorney</t>
  </si>
  <si>
    <t>1000029131</t>
  </si>
  <si>
    <t>16-1398410</t>
  </si>
  <si>
    <t>C250721</t>
  </si>
  <si>
    <t>Attorney for the Child, Child Welfare</t>
  </si>
  <si>
    <t>C250722</t>
  </si>
  <si>
    <t>C250723</t>
  </si>
  <si>
    <t>C250724</t>
  </si>
  <si>
    <t>C250725</t>
  </si>
  <si>
    <t>C250726</t>
  </si>
  <si>
    <t>C250727</t>
  </si>
  <si>
    <t>C250728</t>
  </si>
  <si>
    <t>C250729</t>
  </si>
  <si>
    <t>C250730</t>
  </si>
  <si>
    <t>Children's Law Center</t>
  </si>
  <si>
    <t>Attorney for the Child, Custody and Other Matters</t>
  </si>
  <si>
    <t>The Children's Law Center</t>
  </si>
  <si>
    <t>44 Court Street</t>
  </si>
  <si>
    <t>06-06-49</t>
  </si>
  <si>
    <t>Laldrich@clcny.org / Klittle1056@gmail.com</t>
  </si>
  <si>
    <t>7185223333154</t>
  </si>
  <si>
    <t>Liberty</t>
  </si>
  <si>
    <t>Aldrich</t>
  </si>
  <si>
    <t>1000024805</t>
  </si>
  <si>
    <t>11-3392591</t>
  </si>
  <si>
    <t>C250731</t>
  </si>
  <si>
    <t>C250732</t>
  </si>
  <si>
    <t>C250733</t>
  </si>
  <si>
    <t>C250734</t>
  </si>
  <si>
    <t>C250735</t>
  </si>
  <si>
    <t>C250736</t>
  </si>
  <si>
    <t>C250737</t>
  </si>
  <si>
    <t>C250757</t>
  </si>
  <si>
    <t>2</t>
  </si>
  <si>
    <t>C250759</t>
  </si>
  <si>
    <t>8</t>
  </si>
  <si>
    <t>C250760</t>
  </si>
  <si>
    <t>Center for Resolution and Justice</t>
  </si>
  <si>
    <t>C250761</t>
  </si>
  <si>
    <t>C250762</t>
  </si>
  <si>
    <t>Greene</t>
  </si>
  <si>
    <t>Common Ground Dispute Resolution</t>
  </si>
  <si>
    <t>11 William Street</t>
  </si>
  <si>
    <t>Catskill</t>
  </si>
  <si>
    <t>12414</t>
  </si>
  <si>
    <t>05-01-40</t>
  </si>
  <si>
    <t>dwallant@commongroundinc.org</t>
  </si>
  <si>
    <t>5189430523</t>
  </si>
  <si>
    <t>Columbia and Greene</t>
  </si>
  <si>
    <t>Dawn</t>
  </si>
  <si>
    <t>Wallant</t>
  </si>
  <si>
    <t>1000014276</t>
  </si>
  <si>
    <t>14-1756034</t>
  </si>
  <si>
    <t>C250763</t>
  </si>
  <si>
    <t>Tompkins</t>
  </si>
  <si>
    <t>Community Dispute Resolution Center</t>
  </si>
  <si>
    <t>Center Ithaca, Box 111</t>
  </si>
  <si>
    <t>171 East State Street</t>
  </si>
  <si>
    <t>04-85-85</t>
  </si>
  <si>
    <t>Mrs.</t>
  </si>
  <si>
    <t>williams@cdrc.org</t>
  </si>
  <si>
    <t>6073980574</t>
  </si>
  <si>
    <t>Tompkins, Schuyler and Chemung</t>
  </si>
  <si>
    <t>3</t>
  </si>
  <si>
    <t>Gina</t>
  </si>
  <si>
    <t>1000017081</t>
  </si>
  <si>
    <t>22-3093783</t>
  </si>
  <si>
    <t>C250764</t>
  </si>
  <si>
    <t>Orange</t>
  </si>
  <si>
    <t>Dispute Resolution Center</t>
  </si>
  <si>
    <t>210 East Main Street</t>
  </si>
  <si>
    <t>Middletown</t>
  </si>
  <si>
    <t>10940</t>
  </si>
  <si>
    <t>05-43-71</t>
  </si>
  <si>
    <t>donnar@drcservices.org</t>
  </si>
  <si>
    <t>84537287715003</t>
  </si>
  <si>
    <t>Orange, Putnam, Sullivan, Ulster</t>
  </si>
  <si>
    <t>4</t>
  </si>
  <si>
    <t>Donna</t>
  </si>
  <si>
    <t>Ramlow</t>
  </si>
  <si>
    <t>1000027580</t>
  </si>
  <si>
    <t>14-1639590</t>
  </si>
  <si>
    <t>C250765</t>
  </si>
  <si>
    <t>Daniel Kos</t>
  </si>
  <si>
    <t>Long Island Dispute Resolution Centers</t>
  </si>
  <si>
    <t>5182384354</t>
  </si>
  <si>
    <t>dkos@nycourts.gov</t>
  </si>
  <si>
    <t>Axelrod</t>
  </si>
  <si>
    <t>C250766</t>
  </si>
  <si>
    <t>Oneida</t>
  </si>
  <si>
    <t>Empowered Pathways, Inc.</t>
  </si>
  <si>
    <t>Suite 234</t>
  </si>
  <si>
    <t>05-74-70</t>
  </si>
  <si>
    <t>stephanie@empoweredpathwayscny.org</t>
  </si>
  <si>
    <t>3157241718</t>
  </si>
  <si>
    <t>Eghigian</t>
  </si>
  <si>
    <t>1000016030</t>
  </si>
  <si>
    <t>16-1467547</t>
  </si>
  <si>
    <t>C250767</t>
  </si>
  <si>
    <t>Dutchess</t>
  </si>
  <si>
    <t>Mediation Center of Dutchess County</t>
  </si>
  <si>
    <t>205 South Avenue</t>
  </si>
  <si>
    <t>05-51-38</t>
  </si>
  <si>
    <t>llawson@dutchessmediation.org</t>
  </si>
  <si>
    <t>8454717213</t>
  </si>
  <si>
    <t>1</t>
  </si>
  <si>
    <t>1000007154</t>
  </si>
  <si>
    <t>14-1762932</t>
  </si>
  <si>
    <t>C250768</t>
  </si>
  <si>
    <t>Mediation Matters</t>
  </si>
  <si>
    <t>10 North Russell Road</t>
  </si>
  <si>
    <t>2nd Floor</t>
  </si>
  <si>
    <t>03-36-40</t>
  </si>
  <si>
    <t>sarahrt@mediationmatters.org</t>
  </si>
  <si>
    <t>5185846361208</t>
  </si>
  <si>
    <t>Albany, Rensselaer, Saratoga, Warren, Washington</t>
  </si>
  <si>
    <t>6</t>
  </si>
  <si>
    <t>Rudgers-Tysz</t>
  </si>
  <si>
    <t>1000014068</t>
  </si>
  <si>
    <t>14-1641368</t>
  </si>
  <si>
    <t>C250769</t>
  </si>
  <si>
    <t>Onondaga</t>
  </si>
  <si>
    <t>New Justice Conflict Resolution Services</t>
  </si>
  <si>
    <t>400 Leavenworth Ave</t>
  </si>
  <si>
    <t>Suite 100</t>
  </si>
  <si>
    <t>13204</t>
  </si>
  <si>
    <t>02-89-65</t>
  </si>
  <si>
    <t>johnmccullough@newjusticeservices.org</t>
  </si>
  <si>
    <t>3154714676</t>
  </si>
  <si>
    <t>Cortland, Madison, Onondaga and Oswego</t>
  </si>
  <si>
    <t>McCullough</t>
  </si>
  <si>
    <t>1000008750</t>
  </si>
  <si>
    <t>22-2330747</t>
  </si>
  <si>
    <t>C250770</t>
  </si>
  <si>
    <t>Jeff-Lewis</t>
  </si>
  <si>
    <t>Resolution Center of Jefferson and Lewis Counties</t>
  </si>
  <si>
    <t>531 Washington Street</t>
  </si>
  <si>
    <t>Suite 4124</t>
  </si>
  <si>
    <t>04-99-04</t>
  </si>
  <si>
    <t>jhuttemann-kall@resolution-center.net</t>
  </si>
  <si>
    <t>3158368504</t>
  </si>
  <si>
    <t>Jefferson and Lewis</t>
  </si>
  <si>
    <t>Huttemann-Kall</t>
  </si>
  <si>
    <t>Tammy</t>
  </si>
  <si>
    <t>1000039816</t>
  </si>
  <si>
    <t>16-1393828</t>
  </si>
  <si>
    <t>C250771</t>
  </si>
  <si>
    <t>North Country Conflict Resolution Services</t>
  </si>
  <si>
    <t>C250772</t>
  </si>
  <si>
    <t>Catholic Charities Ogdensburg</t>
  </si>
  <si>
    <t>Catholic Charities of Ogdensburg</t>
  </si>
  <si>
    <t>6866 State Highway 37</t>
  </si>
  <si>
    <t>Ogdensburg</t>
  </si>
  <si>
    <t>13669</t>
  </si>
  <si>
    <t>Deacon</t>
  </si>
  <si>
    <t>pdonahue@cathcharities.org</t>
  </si>
  <si>
    <t>3153932255</t>
  </si>
  <si>
    <t>Donahue</t>
  </si>
  <si>
    <t>1000028192</t>
  </si>
  <si>
    <t>15-0614025</t>
  </si>
  <si>
    <t>C250866</t>
  </si>
  <si>
    <t>Center for Safety and Change</t>
  </si>
  <si>
    <t>15JOVW21GG02033ICJR Rockland DV</t>
  </si>
  <si>
    <t>9 Johnsons Lane</t>
  </si>
  <si>
    <t>025677</t>
  </si>
  <si>
    <t>Rockland County Training Programs</t>
  </si>
  <si>
    <t>esantiago@centersc.org</t>
  </si>
  <si>
    <t>Santiago</t>
  </si>
  <si>
    <t>1000001270</t>
  </si>
  <si>
    <t>13-2989233</t>
  </si>
  <si>
    <t>C250642</t>
  </si>
  <si>
    <t>New York Peace Institute</t>
  </si>
  <si>
    <t>111 John Street</t>
  </si>
  <si>
    <t>Suite 600</t>
  </si>
  <si>
    <t>42-77-21</t>
  </si>
  <si>
    <t>Brooklyn/Manhattan CDRC</t>
  </si>
  <si>
    <t>jmagida@nypeace.org</t>
  </si>
  <si>
    <t>2125771740111</t>
  </si>
  <si>
    <t>Magida</t>
  </si>
  <si>
    <t>1100107844</t>
  </si>
  <si>
    <t>451964622</t>
  </si>
  <si>
    <t>C250647</t>
  </si>
  <si>
    <t>Albany Children's Center</t>
  </si>
  <si>
    <t>Children's Centers</t>
  </si>
  <si>
    <t>ChildCtr</t>
  </si>
  <si>
    <t>Albany County Opportunity</t>
  </si>
  <si>
    <t>333 Sheridan Avenue</t>
  </si>
  <si>
    <t>01-11-70</t>
  </si>
  <si>
    <t>Carol Roberts</t>
  </si>
  <si>
    <t>Children's Center</t>
  </si>
  <si>
    <t>nbland@albanycap.org</t>
  </si>
  <si>
    <t>5184633175</t>
  </si>
  <si>
    <t>8454311802</t>
  </si>
  <si>
    <t>cmrobert@nycourts.gov</t>
  </si>
  <si>
    <t>Neenah</t>
  </si>
  <si>
    <t>Bland</t>
  </si>
  <si>
    <t>Terry</t>
  </si>
  <si>
    <t>Kimball</t>
  </si>
  <si>
    <t>Carol</t>
  </si>
  <si>
    <t>Deputy Statewide Program Manager</t>
  </si>
  <si>
    <t>Rob</t>
  </si>
  <si>
    <t>Conlon</t>
  </si>
  <si>
    <t>1000014589</t>
  </si>
  <si>
    <t>14-6037204</t>
  </si>
  <si>
    <t>04-552-0244</t>
  </si>
  <si>
    <t>C250649</t>
  </si>
  <si>
    <t>C&amp;F Resources</t>
  </si>
  <si>
    <t>Child and Family Resources</t>
  </si>
  <si>
    <t>263 Lake Street</t>
  </si>
  <si>
    <t>Penn Yan</t>
  </si>
  <si>
    <t>14527</t>
  </si>
  <si>
    <t>02-32-06</t>
  </si>
  <si>
    <t>julie.champion@cfresources.org</t>
  </si>
  <si>
    <t>3155361134304</t>
  </si>
  <si>
    <t>Yates</t>
  </si>
  <si>
    <t>Champion</t>
  </si>
  <si>
    <t>Barb</t>
  </si>
  <si>
    <t>Owens</t>
  </si>
  <si>
    <t>1000015253</t>
  </si>
  <si>
    <t>161041121</t>
  </si>
  <si>
    <t>C250652</t>
  </si>
  <si>
    <t>C250653</t>
  </si>
  <si>
    <t>North Shore</t>
  </si>
  <si>
    <t>North Shore Child and Family Guidance Association</t>
  </si>
  <si>
    <t>480 Old Westbury Road</t>
  </si>
  <si>
    <t>Roslyn Heights</t>
  </si>
  <si>
    <t>115772215</t>
  </si>
  <si>
    <t xml:space="preserve">01-16-73 </t>
  </si>
  <si>
    <t>krivera@northshorechildguidance.org</t>
  </si>
  <si>
    <t>5166261971</t>
  </si>
  <si>
    <t>Nassau County Family Court</t>
  </si>
  <si>
    <t>Kathy</t>
  </si>
  <si>
    <t>Nellie</t>
  </si>
  <si>
    <t>Taylor-Walthrust</t>
  </si>
  <si>
    <t>1000011384</t>
  </si>
  <si>
    <t>11-1797183</t>
  </si>
  <si>
    <t>C250657</t>
  </si>
  <si>
    <t>Sullivan Head Start</t>
  </si>
  <si>
    <t>Sullivan County Head Start, Inc.</t>
  </si>
  <si>
    <t>P.O. Box 215</t>
  </si>
  <si>
    <t>Woodbourne</t>
  </si>
  <si>
    <t>12788</t>
  </si>
  <si>
    <t>04-87-03</t>
  </si>
  <si>
    <t>bwilliams@headstart-sullivancounty.org</t>
  </si>
  <si>
    <t>8454344164</t>
  </si>
  <si>
    <t>Sullivan County Courthouse</t>
  </si>
  <si>
    <t>Bertha</t>
  </si>
  <si>
    <t>Merisa</t>
  </si>
  <si>
    <t>Kantor</t>
  </si>
  <si>
    <t>1100004874</t>
  </si>
  <si>
    <t>22-3027474</t>
  </si>
  <si>
    <t>C250658</t>
  </si>
  <si>
    <t>Neighborhood Center</t>
  </si>
  <si>
    <t>The Neighborhood Center, Inc.</t>
  </si>
  <si>
    <t>624 Elizabeth Street</t>
  </si>
  <si>
    <t>135012294</t>
  </si>
  <si>
    <t>04-35-21</t>
  </si>
  <si>
    <t>sandys@neighborhoodctr.org</t>
  </si>
  <si>
    <t>3152722600</t>
  </si>
  <si>
    <t>Oneida County Family Courts, Utica and Rome</t>
  </si>
  <si>
    <t>Sandra</t>
  </si>
  <si>
    <t>Soroka</t>
  </si>
  <si>
    <t>Patrice</t>
  </si>
  <si>
    <t>VanNortwick</t>
  </si>
  <si>
    <t>1000014647</t>
  </si>
  <si>
    <t>15-0532097</t>
  </si>
  <si>
    <t>C250659</t>
  </si>
  <si>
    <t>Syracuse Children's Ctr</t>
  </si>
  <si>
    <t>The Salvation Army</t>
  </si>
  <si>
    <t>677 S. Salina Street</t>
  </si>
  <si>
    <t>linda.m.lopez@use.salvationarmy.org</t>
  </si>
  <si>
    <t>3154753636</t>
  </si>
  <si>
    <t>Linda</t>
  </si>
  <si>
    <t>Chandra</t>
  </si>
  <si>
    <t>Smith</t>
  </si>
  <si>
    <t>1000013578</t>
  </si>
  <si>
    <t>16-1057773</t>
  </si>
  <si>
    <t>C250660</t>
  </si>
  <si>
    <t>Jane</t>
  </si>
  <si>
    <t>Goff</t>
  </si>
  <si>
    <t>C250661</t>
  </si>
  <si>
    <t>Rochester Children's Ctr</t>
  </si>
  <si>
    <t>University of Rochester</t>
  </si>
  <si>
    <t>300 Crittenden Boulevard</t>
  </si>
  <si>
    <t>146428409</t>
  </si>
  <si>
    <t>11-41-70</t>
  </si>
  <si>
    <t>anne.corriveau@rochester.edu</t>
  </si>
  <si>
    <t>5852755176</t>
  </si>
  <si>
    <t>Corriveau</t>
  </si>
  <si>
    <t>Whitney</t>
  </si>
  <si>
    <t>Liaison</t>
  </si>
  <si>
    <t>1000007489</t>
  </si>
  <si>
    <t>16-0743209</t>
  </si>
  <si>
    <t>C250655</t>
  </si>
  <si>
    <t>YMCA Rockland</t>
  </si>
  <si>
    <t>Rockland County YMCA</t>
  </si>
  <si>
    <t>35 S. Broadway</t>
  </si>
  <si>
    <t>04-10-23</t>
  </si>
  <si>
    <t>pdonnelly@rocklandymca.org.</t>
  </si>
  <si>
    <t>Phillip</t>
  </si>
  <si>
    <t>Donnelly</t>
  </si>
  <si>
    <t>Suzette</t>
  </si>
  <si>
    <t>Venner</t>
  </si>
  <si>
    <t>1000026021</t>
  </si>
  <si>
    <t>13-1740513</t>
  </si>
  <si>
    <t>C250664</t>
  </si>
  <si>
    <t>YWCA Ulster</t>
  </si>
  <si>
    <t>YWCA of Ulster County</t>
  </si>
  <si>
    <t>209 Clinton Avenue</t>
  </si>
  <si>
    <t>Kingston</t>
  </si>
  <si>
    <t>12401</t>
  </si>
  <si>
    <t>03-44-20</t>
  </si>
  <si>
    <t>afliakos@thegoodbrain.org</t>
  </si>
  <si>
    <t>8453386844106</t>
  </si>
  <si>
    <t>Athena</t>
  </si>
  <si>
    <t>Fliakos</t>
  </si>
  <si>
    <t>Jamie</t>
  </si>
  <si>
    <t>Kesick</t>
  </si>
  <si>
    <t>1000027258</t>
  </si>
  <si>
    <t>14-1338443</t>
  </si>
  <si>
    <t>C250666</t>
  </si>
  <si>
    <t>YWCA White Plains</t>
  </si>
  <si>
    <t>YWCA of White Plains</t>
  </si>
  <si>
    <t>515 North Street</t>
  </si>
  <si>
    <t>10605</t>
  </si>
  <si>
    <t>00-53-24</t>
  </si>
  <si>
    <t>thamilton@ywcawpcw.org</t>
  </si>
  <si>
    <t>9149496227104</t>
  </si>
  <si>
    <t>1000012551</t>
  </si>
  <si>
    <t>13-1740519</t>
  </si>
  <si>
    <t>C250667</t>
  </si>
  <si>
    <t>YWCA Yonkers</t>
  </si>
  <si>
    <t>YWCA of Yonkers</t>
  </si>
  <si>
    <t>87 South Broadway</t>
  </si>
  <si>
    <t>05-54-68</t>
  </si>
  <si>
    <t>Cknight1113@gmail.com</t>
  </si>
  <si>
    <t>9149630640110</t>
  </si>
  <si>
    <t>Westchester County Family Court, Yonkers</t>
  </si>
  <si>
    <t>Charlie</t>
  </si>
  <si>
    <t>Knight</t>
  </si>
  <si>
    <t>Wilfred</t>
  </si>
  <si>
    <t>1000012553</t>
  </si>
  <si>
    <t>13-1740521</t>
  </si>
  <si>
    <t>C250650</t>
  </si>
  <si>
    <t>Ramos-Topper</t>
  </si>
  <si>
    <t>C250656</t>
  </si>
  <si>
    <t>Colchamiro</t>
  </si>
  <si>
    <t>C250867</t>
  </si>
  <si>
    <t>15PJDP21GG03251GJSX Girls at Risk</t>
  </si>
  <si>
    <t>Girls’ Justice Initiative</t>
  </si>
  <si>
    <t>Shabnam</t>
  </si>
  <si>
    <t>Javdani</t>
  </si>
  <si>
    <t>C250643</t>
  </si>
  <si>
    <t>New York Center for Interpersonal Development</t>
  </si>
  <si>
    <t>130 Stuyvesant Place</t>
  </si>
  <si>
    <t>01-64-17</t>
  </si>
  <si>
    <t>Conflict Resolution Services</t>
  </si>
  <si>
    <t>cgonzalez@nycid.org</t>
  </si>
  <si>
    <t>71881545574021</t>
  </si>
  <si>
    <t>Candace</t>
  </si>
  <si>
    <t>1000017294</t>
  </si>
  <si>
    <t>23-7085239</t>
  </si>
  <si>
    <t>C250644</t>
  </si>
  <si>
    <t>Institute for Mediation and Conflict Resolution</t>
  </si>
  <si>
    <t>369 East 148th Street</t>
  </si>
  <si>
    <t>Lower Level</t>
  </si>
  <si>
    <t>10455</t>
  </si>
  <si>
    <t>02-14-59</t>
  </si>
  <si>
    <t>Seslate19@imcr.org</t>
  </si>
  <si>
    <t>7185851190</t>
  </si>
  <si>
    <t>Slate</t>
  </si>
  <si>
    <t>1000012719</t>
  </si>
  <si>
    <t>13-2733101</t>
  </si>
  <si>
    <t>C250645</t>
  </si>
  <si>
    <t>Queens</t>
  </si>
  <si>
    <t>Community Mediation Services</t>
  </si>
  <si>
    <t>89-64 163rd Street</t>
  </si>
  <si>
    <t>11432</t>
  </si>
  <si>
    <t>04-05-31</t>
  </si>
  <si>
    <t>Queens Mediation Network</t>
  </si>
  <si>
    <t>jharrison@mediatenyc.org</t>
  </si>
  <si>
    <t>7185236868261</t>
  </si>
  <si>
    <t>Harrison</t>
  </si>
  <si>
    <t>JoAnn</t>
  </si>
  <si>
    <t>Pangilinan-Taylor</t>
  </si>
  <si>
    <t>1000011829</t>
  </si>
  <si>
    <t>11-2663007</t>
  </si>
  <si>
    <t>C250720</t>
  </si>
  <si>
    <t>C250869</t>
  </si>
  <si>
    <t>15PJDP21GG04523COAP Nassau FTC Services</t>
  </si>
  <si>
    <t>C250870</t>
  </si>
  <si>
    <t>CCI</t>
  </si>
  <si>
    <t>Center for Court Innovation State Funded Projects</t>
  </si>
  <si>
    <t>Justice Innovation Inc. d/b/a Center for Court Innovation</t>
  </si>
  <si>
    <t>520 8th Avenue, 18th Floor</t>
  </si>
  <si>
    <t>48-64-89</t>
  </si>
  <si>
    <t>Center for Court Innovation</t>
  </si>
  <si>
    <t>1100270385</t>
  </si>
  <si>
    <t>85-2810883</t>
  </si>
  <si>
    <t>08-671-8437</t>
  </si>
  <si>
    <t>C250879</t>
  </si>
  <si>
    <t>15PBJA21GG04152DGCT Probation Monitoring</t>
  </si>
  <si>
    <t>Probation Services</t>
  </si>
  <si>
    <t>C250672</t>
  </si>
  <si>
    <t>CASA Association</t>
  </si>
  <si>
    <t>CASA</t>
  </si>
  <si>
    <t>New York State CASA Association</t>
  </si>
  <si>
    <t>14 Columbia Circle, Suite 206</t>
  </si>
  <si>
    <t>05-57-29</t>
  </si>
  <si>
    <t>Kyle Cunningham</t>
  </si>
  <si>
    <t>5182384331</t>
  </si>
  <si>
    <t>kccunnin@nycourts.gov</t>
  </si>
  <si>
    <t>Jackie</t>
  </si>
  <si>
    <t>Boissonnault</t>
  </si>
  <si>
    <t>Kyle</t>
  </si>
  <si>
    <t>Cunningham</t>
  </si>
  <si>
    <t>1000001848</t>
  </si>
  <si>
    <t>14-1782329</t>
  </si>
  <si>
    <t>C250673</t>
  </si>
  <si>
    <t>Fund NYC</t>
  </si>
  <si>
    <t>Fund for the City of New York</t>
  </si>
  <si>
    <t>01-23-79</t>
  </si>
  <si>
    <t>Court Appointed Special Advocates</t>
  </si>
  <si>
    <t>lnieves@fcny.org</t>
  </si>
  <si>
    <t>6463863830</t>
  </si>
  <si>
    <t>Lisette</t>
  </si>
  <si>
    <t>Nieves</t>
  </si>
  <si>
    <t>Kerry</t>
  </si>
  <si>
    <t>Moles</t>
  </si>
  <si>
    <t>1000012653</t>
  </si>
  <si>
    <t>13-2612524</t>
  </si>
  <si>
    <t>07-327-9945</t>
  </si>
  <si>
    <t>C250648</t>
  </si>
  <si>
    <t>Chautauqua Opportunities</t>
  </si>
  <si>
    <t>17 West Courtney Street</t>
  </si>
  <si>
    <t>Dunkirk</t>
  </si>
  <si>
    <t>14048</t>
  </si>
  <si>
    <t>03-35-60</t>
  </si>
  <si>
    <t>Dhewitt-johnson@chautopp.org</t>
  </si>
  <si>
    <t>7166619430</t>
  </si>
  <si>
    <t>Chautauqua</t>
  </si>
  <si>
    <t>Diane</t>
  </si>
  <si>
    <t>Hewitt-Johnson</t>
  </si>
  <si>
    <t>Sue</t>
  </si>
  <si>
    <t>Marker</t>
  </si>
  <si>
    <t>1000003358</t>
  </si>
  <si>
    <t>16-0905222</t>
  </si>
  <si>
    <t>C250651</t>
  </si>
  <si>
    <t>Broome Children's Center</t>
  </si>
  <si>
    <t>Family Enrichment</t>
  </si>
  <si>
    <t>24 Cherry Street</t>
  </si>
  <si>
    <t>PO Box 997</t>
  </si>
  <si>
    <t>Johnson City</t>
  </si>
  <si>
    <t>139020997</t>
  </si>
  <si>
    <t>02-61-37</t>
  </si>
  <si>
    <t>dnewvine@familyenrichment.org</t>
  </si>
  <si>
    <t>Darrell</t>
  </si>
  <si>
    <t>Newvine</t>
  </si>
  <si>
    <t>Deborah</t>
  </si>
  <si>
    <t>Faulks</t>
  </si>
  <si>
    <t>1000015377</t>
  </si>
  <si>
    <t>16-1113373</t>
  </si>
  <si>
    <t>C250662</t>
  </si>
  <si>
    <t>YWCA Genesee</t>
  </si>
  <si>
    <t>YWCA of Genesee County</t>
  </si>
  <si>
    <t>301 North Street</t>
  </si>
  <si>
    <t>04-18-98</t>
  </si>
  <si>
    <t xml:space="preserve">mtpepper@ywcagenesee.org  </t>
  </si>
  <si>
    <t>5853435808</t>
  </si>
  <si>
    <t>Millie</t>
  </si>
  <si>
    <t>Tomidy-Pepper</t>
  </si>
  <si>
    <t>Dolac</t>
  </si>
  <si>
    <t>1000014880</t>
  </si>
  <si>
    <t>16-0771077</t>
  </si>
  <si>
    <t>C250665</t>
  </si>
  <si>
    <t>YWCA Buffalo</t>
  </si>
  <si>
    <t>YWCA of Western New York</t>
  </si>
  <si>
    <t>1005 Grant Street</t>
  </si>
  <si>
    <t>Suite # 3</t>
  </si>
  <si>
    <t>14207</t>
  </si>
  <si>
    <t>00-70-50</t>
  </si>
  <si>
    <t>jrobbins@ywca-wny.org</t>
  </si>
  <si>
    <t>7168526120102</t>
  </si>
  <si>
    <t>Jill</t>
  </si>
  <si>
    <t>Robbins-Jabine</t>
  </si>
  <si>
    <t>Yulanda</t>
  </si>
  <si>
    <t>McVay</t>
  </si>
  <si>
    <t>1000014838</t>
  </si>
  <si>
    <t>16-0743243</t>
  </si>
  <si>
    <t>C250624</t>
  </si>
  <si>
    <t>C250874</t>
  </si>
  <si>
    <t>15PBJC21GG04152DGCT Suffolk DWI Case Man.</t>
  </si>
  <si>
    <t>C250875</t>
  </si>
  <si>
    <t>15PJDP21GG04523COAP Evaluation</t>
  </si>
  <si>
    <t>C250858</t>
  </si>
  <si>
    <t>Welfare Research Inc.</t>
  </si>
  <si>
    <t>New York State Agricultural Mediation Program</t>
  </si>
  <si>
    <t>AgMed</t>
  </si>
  <si>
    <t>14 Columbia Ciricle Suite 104</t>
  </si>
  <si>
    <t>05-08-52</t>
  </si>
  <si>
    <t>NYS Agricultural Mediation Program</t>
  </si>
  <si>
    <t>Dward@welfareresearch.org</t>
  </si>
  <si>
    <t>Darlene</t>
  </si>
  <si>
    <t>Ward</t>
  </si>
  <si>
    <t>1000014593</t>
  </si>
  <si>
    <t>14-6046778</t>
  </si>
  <si>
    <t>08-227-6981</t>
  </si>
  <si>
    <t>C250876</t>
  </si>
  <si>
    <t>Perception Institute</t>
  </si>
  <si>
    <t>SJI-22-N-011 Bias Education and Training</t>
  </si>
  <si>
    <t>165 Court Street</t>
  </si>
  <si>
    <t>Suite 199</t>
  </si>
  <si>
    <t>Technical Assistance</t>
  </si>
  <si>
    <t>Sadiqa</t>
  </si>
  <si>
    <t>Reynolds</t>
  </si>
  <si>
    <t>Jakita</t>
  </si>
  <si>
    <t>1100276930</t>
  </si>
  <si>
    <t>C250873</t>
  </si>
  <si>
    <t>St. Catherine's</t>
  </si>
  <si>
    <t>15JOVW21GG00226JFFX Sup. Visit Safe Exchange</t>
  </si>
  <si>
    <t>St. Catherine's Center for Children</t>
  </si>
  <si>
    <t>40 N. Main Ave.</t>
  </si>
  <si>
    <t>11-52-84</t>
  </si>
  <si>
    <t>Albany County Supervised Visitation</t>
  </si>
  <si>
    <t>1000013706</t>
  </si>
  <si>
    <t>14-1338455</t>
  </si>
  <si>
    <t>16-248-9462</t>
  </si>
  <si>
    <t>C250877</t>
  </si>
  <si>
    <t>Guardianship Services, New York City</t>
  </si>
  <si>
    <t>C250871</t>
  </si>
  <si>
    <t>Policy Research Associates</t>
  </si>
  <si>
    <t>15PBJA21GG04548COAP Rural Opioid Sites</t>
  </si>
  <si>
    <t>433 River Street</t>
  </si>
  <si>
    <t>Suite 1005</t>
  </si>
  <si>
    <t>Sequential Intercept Mapping Services</t>
  </si>
  <si>
    <t>sdesmarais@prainc.com</t>
  </si>
  <si>
    <t>Desmarais</t>
  </si>
  <si>
    <t>1000055024</t>
  </si>
  <si>
    <t>C250878</t>
  </si>
  <si>
    <t>American University</t>
  </si>
  <si>
    <t>15PBJA21GG04197DGCT RED Assessment</t>
  </si>
  <si>
    <t>4400 Massachusetts Avenue NW</t>
  </si>
  <si>
    <t>Washington</t>
  </si>
  <si>
    <t>20016</t>
  </si>
  <si>
    <t>Racial and Ethnic Disparity Tools</t>
  </si>
  <si>
    <t>napoleon@american.edu</t>
  </si>
  <si>
    <t>2028853863</t>
  </si>
  <si>
    <t>Deominic</t>
  </si>
  <si>
    <t>Napoleon</t>
  </si>
  <si>
    <t>Preeti</t>
  </si>
  <si>
    <t>Menon</t>
  </si>
  <si>
    <t>Executive Director, Office of Sponsored Programs</t>
  </si>
  <si>
    <t>1100045242</t>
  </si>
  <si>
    <t>C250880</t>
  </si>
  <si>
    <t>15PBJA21GG04197DGCT SIM</t>
  </si>
  <si>
    <t>C250881</t>
  </si>
  <si>
    <t>NPC</t>
  </si>
  <si>
    <t>15PBJA21GG04197DGCT Evaluation</t>
  </si>
  <si>
    <t>Northwest Professional Consortium</t>
  </si>
  <si>
    <t>975 SE Sandy Blvd.</t>
  </si>
  <si>
    <t>Suite 220</t>
  </si>
  <si>
    <t>Portland</t>
  </si>
  <si>
    <t>97214</t>
  </si>
  <si>
    <t>Evaluation Services</t>
  </si>
  <si>
    <t>carey@npcresearch.com</t>
  </si>
  <si>
    <t>Shannon</t>
  </si>
  <si>
    <t>Carey</t>
  </si>
  <si>
    <t>Co-President</t>
  </si>
  <si>
    <t>1100011202</t>
  </si>
  <si>
    <t>93-1037287</t>
  </si>
  <si>
    <t>T250150</t>
  </si>
  <si>
    <t>Glenda Gutiérrez</t>
  </si>
  <si>
    <t>Listening Sessions, CDRC and NYSDHR</t>
  </si>
  <si>
    <t>1051 Euclid Avenue</t>
  </si>
  <si>
    <t>Apartment 110</t>
  </si>
  <si>
    <t>Miami Beach</t>
  </si>
  <si>
    <t>33139</t>
  </si>
  <si>
    <t>Consulting, NYS DHR and CDRC</t>
  </si>
  <si>
    <t>Glenda</t>
  </si>
  <si>
    <t>Gutiérrez</t>
  </si>
  <si>
    <t>1100278974</t>
  </si>
  <si>
    <t>C250872</t>
  </si>
  <si>
    <t>NY County Sup Felony Alternatives to Incarceration</t>
  </si>
  <si>
    <t>T250151</t>
  </si>
  <si>
    <t>15PJDP21GG04505COAP Schenectady Evaluation</t>
  </si>
  <si>
    <t>S250008</t>
  </si>
  <si>
    <t>15PJDP21GG02827DGCT Albany Evaluation</t>
  </si>
  <si>
    <t>C250883</t>
  </si>
  <si>
    <t>15JOVW21GG00226JFFX Albany Legal Services</t>
  </si>
  <si>
    <t>Domestic Violence Legal Services</t>
  </si>
  <si>
    <t>C250884</t>
  </si>
  <si>
    <t>Strength at Home</t>
  </si>
  <si>
    <t>15JOVW21GG00226JFFX Strength at Home</t>
  </si>
  <si>
    <t>6 Moore Circle</t>
  </si>
  <si>
    <t>Danvers</t>
  </si>
  <si>
    <t>01923</t>
  </si>
  <si>
    <t>IPV Prevention and Cessation</t>
  </si>
  <si>
    <t>1100279755</t>
  </si>
  <si>
    <t>T250149</t>
  </si>
  <si>
    <t>15PBJA21GG04152DGCT Suffolk DWI Evaluation</t>
  </si>
  <si>
    <t>C250868</t>
  </si>
  <si>
    <t>Housing Court Answers</t>
  </si>
  <si>
    <t>Housing Court Assistance</t>
  </si>
  <si>
    <t>50 Broad Street #1104</t>
  </si>
  <si>
    <t>03-88-84</t>
  </si>
  <si>
    <t>Housing Court Helpline Services</t>
  </si>
  <si>
    <t>JennyL@hcanswers.org</t>
  </si>
  <si>
    <t>2129624266206</t>
  </si>
  <si>
    <t>Jenny</t>
  </si>
  <si>
    <t>Laurie</t>
  </si>
  <si>
    <t>1000006344</t>
  </si>
  <si>
    <t>13-3317188</t>
  </si>
  <si>
    <t>C250885</t>
  </si>
  <si>
    <t>Vera House</t>
  </si>
  <si>
    <t>15JOVW21GG02032ICJR Onondaga DV Emerging Adults</t>
  </si>
  <si>
    <t>Vera House, Inc.</t>
  </si>
  <si>
    <t>723 James Street</t>
  </si>
  <si>
    <t>13206</t>
  </si>
  <si>
    <t>Domestic Violence Advocacy Services</t>
  </si>
  <si>
    <t>srodriguez@verahouse.org</t>
  </si>
  <si>
    <t>3154250818</t>
  </si>
  <si>
    <t>Sheri</t>
  </si>
  <si>
    <t>Rodriguez</t>
  </si>
  <si>
    <t>1000018047</t>
  </si>
  <si>
    <t>13-169-9993</t>
  </si>
  <si>
    <t>C250886</t>
  </si>
  <si>
    <t>Horizon Health Services</t>
  </si>
  <si>
    <t>2019MOBX0018 Buffalo City Mental Health Case Mgmt</t>
  </si>
  <si>
    <t>55 Dodge Road</t>
  </si>
  <si>
    <t>Getzville</t>
  </si>
  <si>
    <t>14068</t>
  </si>
  <si>
    <t>02-76-91</t>
  </si>
  <si>
    <t>Mental Health Case Management</t>
  </si>
  <si>
    <t>Constantino</t>
  </si>
  <si>
    <t>1000029701</t>
  </si>
  <si>
    <t>16-6198498</t>
  </si>
  <si>
    <t>10-861-11971</t>
  </si>
  <si>
    <t>C250756</t>
  </si>
  <si>
    <t>Tech. Assistance, Office for Justice Initiatives</t>
  </si>
  <si>
    <t>Cross-System Technical Assistance</t>
  </si>
  <si>
    <t>S250009</t>
  </si>
  <si>
    <t>TI085504 Auburn Evaluation Services</t>
  </si>
  <si>
    <t>C250888</t>
  </si>
  <si>
    <t>CHAD</t>
  </si>
  <si>
    <t>TI085504 Auburn Treatment Services</t>
  </si>
  <si>
    <t>Confidential Help for Alcohol and Drugs</t>
  </si>
  <si>
    <t>75 Genesee Street, #4</t>
  </si>
  <si>
    <t>Auburn</t>
  </si>
  <si>
    <t>13021</t>
  </si>
  <si>
    <t>02-63-59</t>
  </si>
  <si>
    <t>Auburn Treatment Court</t>
  </si>
  <si>
    <t>denisec@chadcounseling.org</t>
  </si>
  <si>
    <t>3152539786</t>
  </si>
  <si>
    <t>Hares</t>
  </si>
  <si>
    <t>1100131574</t>
  </si>
  <si>
    <t>16-1132137</t>
  </si>
  <si>
    <t>C250889</t>
  </si>
  <si>
    <t>TI085504 Auburn Peer Mentoring Services</t>
  </si>
  <si>
    <t>C250890</t>
  </si>
  <si>
    <t>Center for Court Innovation External Funded Proj.</t>
  </si>
  <si>
    <t>C250891</t>
  </si>
  <si>
    <t>Trinity Alliance</t>
  </si>
  <si>
    <t>15PJDP-21-GG-02827-DGCT Albany Juv. Peer Mentor</t>
  </si>
  <si>
    <t>Trinity Alliance of the Capital Region</t>
  </si>
  <si>
    <t>15 Trinity Place</t>
  </si>
  <si>
    <t>12202</t>
  </si>
  <si>
    <t>00-97-21</t>
  </si>
  <si>
    <t>Peer Mentoring Services</t>
  </si>
  <si>
    <t>1000013718</t>
  </si>
  <si>
    <t>14-1340122</t>
  </si>
  <si>
    <t>C250887</t>
  </si>
  <si>
    <t>Center for Court Innovation Caseload Study</t>
  </si>
  <si>
    <t>C250892</t>
  </si>
  <si>
    <t>15PBJA22GG04361VTCX Veteran Screening &amp; Assessment</t>
  </si>
  <si>
    <t>Veteran-Specific Screening and Assessment</t>
  </si>
  <si>
    <t>C250894</t>
  </si>
  <si>
    <t>Northeast Parent &amp; Child</t>
  </si>
  <si>
    <t>Schenectady FTC Mental Health 15PJDP21GG04505COAP</t>
  </si>
  <si>
    <t>Northeast Parent &amp; Child Society Inc</t>
  </si>
  <si>
    <t>60 Academy Road</t>
  </si>
  <si>
    <t>12208</t>
  </si>
  <si>
    <t>03-48-14</t>
  </si>
  <si>
    <t>Mental Health Services</t>
  </si>
  <si>
    <t>1000027591</t>
  </si>
  <si>
    <t>141646198</t>
  </si>
  <si>
    <t>C250895</t>
  </si>
  <si>
    <t>15PJDP-22-GG-03808-COAP Program Evaluation</t>
  </si>
  <si>
    <t>C250896</t>
  </si>
  <si>
    <t>Albany Addiction Care Center</t>
  </si>
  <si>
    <t>15PJDP-22-GG-03808-COAP Rensselaer FTC Navigation</t>
  </si>
  <si>
    <t>The Addictions Care Center of Albany, Inc.</t>
  </si>
  <si>
    <t>90 McCarty Avenue</t>
  </si>
  <si>
    <t>04-28-81</t>
  </si>
  <si>
    <t>Rensselaer County Family Treatment Court</t>
  </si>
  <si>
    <t>kstack@theacca.net</t>
  </si>
  <si>
    <t>5184655470</t>
  </si>
  <si>
    <t>Keith</t>
  </si>
  <si>
    <t>Stack</t>
  </si>
  <si>
    <t>1000006766</t>
  </si>
  <si>
    <t>14-1501404</t>
  </si>
  <si>
    <t>06-054-7825</t>
  </si>
  <si>
    <t>C250893</t>
  </si>
  <si>
    <t>15PBJA21GG04548COAP Opioid Evaluation</t>
  </si>
  <si>
    <t>C250897</t>
  </si>
  <si>
    <t>15PJDP-21-GG-04505-COAP Schenectady FTC Parent</t>
  </si>
  <si>
    <t>Parent Support Coordinator Services</t>
  </si>
  <si>
    <t>C250898</t>
  </si>
  <si>
    <t>15PBJA-22-GG-03968-DGCT Westchester County Eval.</t>
  </si>
  <si>
    <t>C250899</t>
  </si>
  <si>
    <t>PATH, Inc.</t>
  </si>
  <si>
    <t>2019MOBX0018 Buffalo City Victim Support Services</t>
  </si>
  <si>
    <t>People Against Trafficking Humans, Inc.</t>
  </si>
  <si>
    <t>999 Delaware Ave</t>
  </si>
  <si>
    <t>45-00-17</t>
  </si>
  <si>
    <t>Buffalo City Treatment Court</t>
  </si>
  <si>
    <t>1100175537</t>
  </si>
  <si>
    <t>472027643</t>
  </si>
  <si>
    <t>C250900</t>
  </si>
  <si>
    <t>CHOICE of New Rochelle, Inc.</t>
  </si>
  <si>
    <t>15PBJA-22-GG-03968-DGCT Westchester Mental Health</t>
  </si>
  <si>
    <t>200 East Post Road</t>
  </si>
  <si>
    <t>1st Floor</t>
  </si>
  <si>
    <t>05-93-22</t>
  </si>
  <si>
    <t>Westchester County Dg Ct Mental Health Services</t>
  </si>
  <si>
    <t>1100070141</t>
  </si>
  <si>
    <t>133828528</t>
  </si>
  <si>
    <t>S250010</t>
  </si>
  <si>
    <t>15PBJA22GG03956DGCT Middletown City Eval Services</t>
  </si>
  <si>
    <t>C250901</t>
  </si>
  <si>
    <t>CV Mediation and Petition Intake Assis. Herkimer</t>
  </si>
  <si>
    <t>Custody and Visitation Mediation Herkimer</t>
  </si>
  <si>
    <t>C250902</t>
  </si>
  <si>
    <t>Erie County Family Court CV Mediation Services</t>
  </si>
  <si>
    <t>Custody and Visitation Mediation</t>
  </si>
  <si>
    <t>C250903</t>
  </si>
  <si>
    <t>Vanderheyden Hall</t>
  </si>
  <si>
    <t>15PJDP-22-GG-03808-COAP Rensselaer FTC Parent Svcs</t>
  </si>
  <si>
    <t>Vanderheyden Hall, Inc.</t>
  </si>
  <si>
    <t>614 Cooper Hill Road</t>
  </si>
  <si>
    <t>PO Box 219</t>
  </si>
  <si>
    <t>Wynantskill</t>
  </si>
  <si>
    <t>12198</t>
  </si>
  <si>
    <t>00-73-23</t>
  </si>
  <si>
    <t>Rensselaer FTC Enhanced Parenting Time Services</t>
  </si>
  <si>
    <t>1000054920</t>
  </si>
  <si>
    <t>14-1338575</t>
  </si>
  <si>
    <t>S250011</t>
  </si>
  <si>
    <t>15PBJA22GG03963DGCT Peekskill City DGCT Eval Svcs</t>
  </si>
  <si>
    <t>C250904</t>
  </si>
  <si>
    <t>15JOVW-21-GG-02032-ICJR Onondaga County IDV CMS</t>
  </si>
  <si>
    <t>Center for Community Alternatives, Inc.</t>
  </si>
  <si>
    <t>115 East Jefferson Street</t>
  </si>
  <si>
    <t>04-88-16</t>
  </si>
  <si>
    <t>Onondaga County Court Defendant Case Mgmt Services</t>
  </si>
  <si>
    <t>dcondliffe@communityalternatives.org</t>
  </si>
  <si>
    <t>3154225638</t>
  </si>
  <si>
    <t>Condliffe</t>
  </si>
  <si>
    <t>1000029125</t>
  </si>
  <si>
    <t>16-1395992</t>
  </si>
  <si>
    <t>C250905</t>
  </si>
  <si>
    <t>15PBJA22GG03963DGCT Peekskill Drug Treatment Svcs</t>
  </si>
  <si>
    <t>C250906</t>
  </si>
  <si>
    <t>CC Orange, Sullivan &amp; Ulster</t>
  </si>
  <si>
    <t>15PBJA-22-GG-03956-DGCT Middletown Treatment Court</t>
  </si>
  <si>
    <t>Catholic Charities of Orange, Sullivan &amp; Ulster</t>
  </si>
  <si>
    <t>27 Matthews Street</t>
  </si>
  <si>
    <t>40-24-16</t>
  </si>
  <si>
    <t>Middletown City Drug Treatment Court</t>
  </si>
  <si>
    <t>1000055816</t>
  </si>
  <si>
    <t>32-0151827</t>
  </si>
  <si>
    <t>2023-24</t>
  </si>
  <si>
    <t>C250907</t>
  </si>
  <si>
    <t>15JOVW-21-GG-02032-ICJR Onondaga County Victim Adv</t>
  </si>
  <si>
    <t>Onondaga County Victim Advocate Services</t>
  </si>
  <si>
    <t>C250631</t>
  </si>
  <si>
    <t>TI081032 Evaluation, Queens Supreme Court</t>
  </si>
  <si>
    <t>C250632</t>
  </si>
  <si>
    <t>TI081133 Evaluation, NYC Criminal Court (Queens)</t>
  </si>
  <si>
    <t>C250633</t>
  </si>
  <si>
    <t>TI081036 Evaluation, NYC Criminal Court (Kings)</t>
  </si>
  <si>
    <t>C250634</t>
  </si>
  <si>
    <t xml:space="preserve">	TI081138 Evaluation, Nassau District Court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</si>
</sst>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quot;$&quot;#,##0"/>
    <numFmt numFmtId="165" formatCode="&quot;$&quot;#,##0.00"/>
  </numFmts>
  <fonts count="13">
    <font>
      <sz val="10"/>
      <name val="Arial"/>
    </font>
    <font>
      <sz val="11"/>
      <color theme="1"/>
      <name val="Calibri"/>
      <family val="2"/>
      <scheme val="minor"/>
    </font>
    <font>
      <sz val="11"/>
      <color theme="1"/>
      <name val="Calibri"/>
      <family val="2"/>
      <scheme val="minor"/>
    </font>
    <font>
      <b/>
      <sz val="18"/>
      <name val="Arial"/>
      <family val="2"/>
    </font>
    <font>
      <b/>
      <sz val="12"/>
      <name val="Arial"/>
      <family val="2"/>
    </font>
    <font>
      <sz val="12"/>
      <name val="Arial"/>
      <family val="2"/>
    </font>
    <font>
      <sz val="10"/>
      <name val="Arial"/>
      <family val="2"/>
    </font>
    <font>
      <sz val="10"/>
      <name val="Arial"/>
      <family val="2"/>
    </font>
    <font>
      <sz val="11"/>
      <color indexed="8"/>
      <name val="Calibri"/>
      <family val="2"/>
    </font>
    <font>
      <b/>
      <u/>
      <sz val="12"/>
      <name val="Arial"/>
      <family val="2"/>
    </font>
    <font>
      <b/>
      <sz val="10.8"/>
      <name val="Arial"/>
      <family val="2"/>
    </font>
    <font>
      <sz val="10"/>
      <name val="Arial"/>
      <family val="2"/>
    </font>
    <font>
      <b/>
      <sz val="12"/>
      <color rgb="FFFF0000"/>
      <name val="Arial"/>
      <family val="2"/>
    </font>
  </fonts>
  <fills count="6">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8">
    <border>
      <left/>
      <right/>
      <top/>
      <bottom/>
      <diagonal/>
    </border>
    <border>
      <left/>
      <right/>
      <top style="double">
        <color indexed="0"/>
      </top>
      <bottom/>
      <diagonal/>
    </border>
    <border>
      <left/>
      <right/>
      <top style="double">
        <color indexed="64"/>
      </top>
      <bottom style="double">
        <color indexed="64"/>
      </bottom>
      <diagonal/>
    </border>
    <border>
      <left/>
      <right/>
      <top style="thin">
        <color indexed="64"/>
      </top>
      <bottom style="thin">
        <color indexed="64"/>
      </bottom>
      <diagonal/>
    </border>
    <border>
      <left/>
      <right/>
      <top style="double">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right/>
      <top/>
      <bottom style="thin">
        <color indexed="64"/>
      </bottom>
      <diagonal/>
    </border>
  </borders>
  <cellStyleXfs count="19">
    <xf numFmtId="0" fontId="0" fillId="0" borderId="0">
      <alignment vertical="top"/>
    </xf>
    <xf numFmtId="3" fontId="7" fillId="0" borderId="0" applyFont="0" applyFill="0" applyBorder="0" applyAlignment="0" applyProtection="0"/>
    <xf numFmtId="5" fontId="7" fillId="0" borderId="0" applyFont="0" applyFill="0" applyBorder="0" applyAlignment="0" applyProtection="0"/>
    <xf numFmtId="14" fontId="7" fillId="0" borderId="0" applyFont="0" applyFill="0" applyBorder="0" applyAlignment="0" applyProtection="0"/>
    <xf numFmtId="2" fontId="7" fillId="0" borderId="0" applyFont="0" applyFill="0" applyBorder="0" applyAlignment="0" applyProtection="0"/>
    <xf numFmtId="0" fontId="3" fillId="0" borderId="0" applyNumberFormat="0" applyFont="0" applyFill="0" applyAlignment="0" applyProtection="0"/>
    <xf numFmtId="0" fontId="4" fillId="0" borderId="0" applyNumberFormat="0" applyFont="0" applyFill="0" applyAlignment="0" applyProtection="0"/>
    <xf numFmtId="0" fontId="7" fillId="0" borderId="1" applyNumberFormat="0" applyFont="0" applyBorder="0" applyAlignment="0" applyProtection="0"/>
    <xf numFmtId="3" fontId="6" fillId="0" borderId="0" applyFont="0" applyFill="0" applyBorder="0" applyAlignment="0" applyProtection="0"/>
    <xf numFmtId="5" fontId="6" fillId="0" borderId="0" applyFont="0" applyFill="0" applyBorder="0" applyAlignment="0" applyProtection="0"/>
    <xf numFmtId="14" fontId="6" fillId="0" borderId="0" applyFont="0" applyFill="0" applyBorder="0" applyAlignment="0" applyProtection="0"/>
    <xf numFmtId="2" fontId="6" fillId="0" borderId="0" applyFont="0" applyFill="0" applyBorder="0" applyAlignment="0" applyProtection="0"/>
    <xf numFmtId="0" fontId="6" fillId="0" borderId="1" applyNumberFormat="0" applyFont="0" applyBorder="0" applyAlignment="0" applyProtection="0"/>
    <xf numFmtId="0" fontId="2" fillId="0" borderId="0"/>
    <xf numFmtId="43" fontId="8" fillId="0" borderId="0" applyFont="0" applyFill="0" applyBorder="0" applyAlignment="0" applyProtection="0"/>
    <xf numFmtId="0" fontId="6" fillId="0" borderId="0">
      <alignment vertical="top"/>
    </xf>
    <xf numFmtId="43" fontId="6" fillId="0" borderId="0" applyFont="0" applyFill="0" applyBorder="0" applyAlignment="0" applyProtection="0"/>
    <xf numFmtId="0" fontId="1" fillId="0" borderId="0"/>
    <xf numFmtId="44" fontId="11" fillId="0" borderId="0" applyFont="0" applyFill="0" applyBorder="0" applyAlignment="0" applyProtection="0"/>
  </cellStyleXfs>
  <cellXfs count="79">
    <xf numFmtId="0" fontId="0" fillId="0" borderId="0" xfId="0" applyAlignment="1"/>
    <xf numFmtId="0" fontId="5" fillId="0" borderId="0" xfId="0" applyFont="1" applyAlignment="1" applyProtection="1"/>
    <xf numFmtId="0" fontId="5" fillId="0" borderId="0" xfId="0" applyFont="1" applyAlignment="1" applyProtection="1">
      <alignment horizontal="right"/>
    </xf>
    <xf numFmtId="2" fontId="5" fillId="0" borderId="0" xfId="0" applyNumberFormat="1" applyFont="1" applyAlignment="1" applyProtection="1"/>
    <xf numFmtId="0" fontId="5" fillId="0" borderId="0" xfId="0" applyFont="1" applyAlignment="1" applyProtection="1">
      <alignment horizontal="right" wrapText="1"/>
    </xf>
    <xf numFmtId="164" fontId="5" fillId="0" borderId="0" xfId="0" applyNumberFormat="1" applyFont="1" applyAlignment="1" applyProtection="1"/>
    <xf numFmtId="10" fontId="5" fillId="0" borderId="0" xfId="0" applyNumberFormat="1" applyFont="1" applyAlignment="1" applyProtection="1"/>
    <xf numFmtId="0" fontId="4" fillId="0" borderId="0" xfId="0" applyFont="1" applyAlignment="1" applyProtection="1">
      <alignment horizontal="left" vertical="top"/>
    </xf>
    <xf numFmtId="0" fontId="4" fillId="0" borderId="0" xfId="0" applyFont="1" applyAlignment="1" applyProtection="1"/>
    <xf numFmtId="0" fontId="5" fillId="2" borderId="0" xfId="0" applyFont="1" applyFill="1" applyAlignment="1" applyProtection="1"/>
    <xf numFmtId="0" fontId="5" fillId="2" borderId="0" xfId="0" applyFont="1" applyFill="1" applyAlignment="1" applyProtection="1">
      <alignment horizontal="right"/>
    </xf>
    <xf numFmtId="2" fontId="5" fillId="2" borderId="0" xfId="0" applyNumberFormat="1" applyFont="1" applyFill="1" applyAlignment="1" applyProtection="1"/>
    <xf numFmtId="0" fontId="4" fillId="0" borderId="0" xfId="0" applyFont="1" applyAlignment="1" applyProtection="1">
      <alignment horizontal="right" vertical="top"/>
    </xf>
    <xf numFmtId="14" fontId="0" fillId="0" borderId="0" xfId="0" applyNumberFormat="1" applyAlignment="1"/>
    <xf numFmtId="41" fontId="5" fillId="0" borderId="0" xfId="0" applyNumberFormat="1" applyFont="1" applyFill="1" applyAlignment="1" applyProtection="1"/>
    <xf numFmtId="0" fontId="4" fillId="0" borderId="0" xfId="0" applyFont="1" applyAlignment="1" applyProtection="1">
      <alignment horizontal="center" wrapText="1"/>
    </xf>
    <xf numFmtId="0" fontId="4" fillId="0" borderId="0" xfId="0" applyFont="1" applyBorder="1" applyAlignment="1" applyProtection="1">
      <alignment horizontal="center" wrapText="1"/>
    </xf>
    <xf numFmtId="164" fontId="4" fillId="0" borderId="0" xfId="0" applyNumberFormat="1" applyFont="1" applyAlignment="1" applyProtection="1"/>
    <xf numFmtId="6" fontId="5" fillId="0" borderId="0" xfId="0" applyNumberFormat="1" applyFont="1" applyAlignment="1" applyProtection="1"/>
    <xf numFmtId="49" fontId="4" fillId="0" borderId="0" xfId="0" applyNumberFormat="1" applyFont="1" applyAlignment="1" applyProtection="1"/>
    <xf numFmtId="165" fontId="5" fillId="0" borderId="0" xfId="0" applyNumberFormat="1" applyFont="1" applyAlignment="1" applyProtection="1"/>
    <xf numFmtId="0" fontId="5" fillId="0" borderId="0" xfId="0" applyFont="1" applyProtection="1">
      <alignment vertical="top"/>
    </xf>
    <xf numFmtId="41" fontId="4" fillId="0" borderId="4" xfId="0" applyNumberFormat="1" applyFont="1" applyBorder="1" applyAlignment="1" applyProtection="1"/>
    <xf numFmtId="10" fontId="4" fillId="0" borderId="0" xfId="0" applyNumberFormat="1" applyFont="1" applyAlignment="1" applyProtection="1"/>
    <xf numFmtId="41" fontId="4" fillId="0" borderId="0" xfId="0" applyNumberFormat="1" applyFont="1" applyFill="1" applyAlignment="1" applyProtection="1"/>
    <xf numFmtId="37" fontId="5" fillId="0" borderId="0" xfId="0" applyNumberFormat="1" applyFont="1" applyFill="1" applyAlignment="1" applyProtection="1"/>
    <xf numFmtId="0" fontId="5" fillId="0" borderId="0" xfId="0" applyFont="1" applyFill="1" applyAlignment="1" applyProtection="1"/>
    <xf numFmtId="0" fontId="9" fillId="0" borderId="0" xfId="0" applyFont="1" applyAlignment="1" applyProtection="1">
      <alignment horizontal="right"/>
    </xf>
    <xf numFmtId="41" fontId="4" fillId="0" borderId="0" xfId="0" applyNumberFormat="1" applyFont="1" applyFill="1" applyBorder="1" applyAlignment="1" applyProtection="1"/>
    <xf numFmtId="41" fontId="4" fillId="0" borderId="2" xfId="0" applyNumberFormat="1" applyFont="1" applyBorder="1" applyAlignment="1" applyProtection="1"/>
    <xf numFmtId="41" fontId="4" fillId="0" borderId="0" xfId="0" applyNumberFormat="1" applyFont="1" applyAlignment="1" applyProtection="1"/>
    <xf numFmtId="3" fontId="5" fillId="0" borderId="0" xfId="0" applyNumberFormat="1" applyFont="1" applyAlignment="1" applyProtection="1"/>
    <xf numFmtId="0" fontId="4" fillId="0" borderId="0" xfId="0" applyFont="1" applyAlignment="1" applyProtection="1">
      <alignment vertical="top"/>
    </xf>
    <xf numFmtId="41" fontId="5" fillId="0" borderId="0" xfId="0" applyNumberFormat="1" applyFont="1" applyFill="1" applyBorder="1" applyAlignment="1" applyProtection="1"/>
    <xf numFmtId="10" fontId="4" fillId="0" borderId="4" xfId="0" applyNumberFormat="1" applyFont="1" applyBorder="1" applyAlignment="1" applyProtection="1"/>
    <xf numFmtId="2" fontId="5" fillId="0" borderId="0" xfId="0" applyNumberFormat="1" applyFont="1" applyFill="1" applyBorder="1" applyAlignment="1" applyProtection="1"/>
    <xf numFmtId="39" fontId="4" fillId="0" borderId="4" xfId="0" applyNumberFormat="1" applyFont="1" applyBorder="1" applyAlignment="1" applyProtection="1"/>
    <xf numFmtId="41" fontId="4" fillId="0" borderId="0" xfId="0" applyNumberFormat="1" applyFont="1" applyBorder="1" applyAlignment="1" applyProtection="1"/>
    <xf numFmtId="41" fontId="5" fillId="3" borderId="5" xfId="0" applyNumberFormat="1" applyFont="1" applyFill="1" applyBorder="1" applyAlignment="1" applyProtection="1"/>
    <xf numFmtId="41" fontId="4" fillId="0" borderId="4" xfId="0" applyNumberFormat="1" applyFont="1" applyFill="1" applyBorder="1" applyAlignment="1" applyProtection="1"/>
    <xf numFmtId="0" fontId="5" fillId="0" borderId="0" xfId="0" applyFont="1" applyFill="1" applyAlignment="1" applyProtection="1">
      <alignment horizontal="right"/>
    </xf>
    <xf numFmtId="41" fontId="5" fillId="0" borderId="5" xfId="0" applyNumberFormat="1" applyFont="1" applyFill="1" applyBorder="1" applyAlignment="1" applyProtection="1"/>
    <xf numFmtId="49" fontId="5" fillId="4" borderId="5" xfId="0" applyNumberFormat="1" applyFont="1" applyFill="1" applyBorder="1" applyAlignment="1" applyProtection="1">
      <alignment horizontal="left"/>
    </xf>
    <xf numFmtId="41" fontId="5" fillId="4" borderId="5" xfId="0" applyNumberFormat="1" applyFont="1" applyFill="1" applyBorder="1" applyAlignment="1" applyProtection="1"/>
    <xf numFmtId="2" fontId="5" fillId="4" borderId="5" xfId="0" applyNumberFormat="1" applyFont="1" applyFill="1" applyBorder="1" applyAlignment="1" applyProtection="1"/>
    <xf numFmtId="2" fontId="5" fillId="4" borderId="6" xfId="0" applyNumberFormat="1" applyFont="1" applyFill="1" applyBorder="1" applyAlignment="1" applyProtection="1"/>
    <xf numFmtId="2" fontId="12" fillId="0" borderId="0" xfId="0" applyNumberFormat="1" applyFont="1" applyAlignment="1" applyProtection="1"/>
    <xf numFmtId="0" fontId="12" fillId="5" borderId="0" xfId="0" applyFont="1" applyFill="1" applyAlignment="1" applyProtection="1"/>
    <xf numFmtId="10" fontId="4" fillId="0" borderId="0" xfId="0" applyNumberFormat="1" applyFont="1" applyFill="1" applyAlignment="1" applyProtection="1"/>
    <xf numFmtId="0" fontId="4" fillId="0" borderId="0" xfId="0" applyFont="1" applyFill="1" applyAlignment="1" applyProtection="1">
      <alignment horizontal="left" vertical="top"/>
    </xf>
    <xf numFmtId="41" fontId="5" fillId="0" borderId="7" xfId="0" applyNumberFormat="1" applyFont="1" applyFill="1" applyBorder="1" applyAlignment="1" applyProtection="1"/>
    <xf numFmtId="0" fontId="9" fillId="0" borderId="0" xfId="0" applyFont="1" applyFill="1" applyAlignment="1" applyProtection="1">
      <alignment horizontal="left" vertical="top"/>
    </xf>
    <xf numFmtId="2" fontId="12" fillId="0" borderId="0" xfId="0" applyNumberFormat="1" applyFont="1" applyFill="1" applyAlignment="1" applyProtection="1"/>
    <xf numFmtId="0" fontId="9" fillId="0" borderId="0" xfId="0" applyFont="1" applyFill="1" applyAlignment="1" applyProtection="1">
      <alignment horizontal="right"/>
    </xf>
    <xf numFmtId="0" fontId="4" fillId="0" borderId="0" xfId="0" applyFont="1" applyFill="1" applyAlignment="1" applyProtection="1">
      <alignment horizontal="right" vertical="top"/>
    </xf>
    <xf numFmtId="0" fontId="9" fillId="0" borderId="0" xfId="0" applyFont="1" applyFill="1" applyAlignment="1" applyProtection="1">
      <alignment horizontal="right" vertical="top"/>
    </xf>
    <xf numFmtId="41" fontId="5" fillId="0" borderId="3" xfId="0" applyNumberFormat="1" applyFont="1" applyFill="1" applyBorder="1" applyAlignment="1" applyProtection="1"/>
    <xf numFmtId="41" fontId="5" fillId="4" borderId="5" xfId="0" applyNumberFormat="1" applyFont="1" applyFill="1" applyBorder="1" applyAlignment="1" applyProtection="1">
      <protection locked="0"/>
    </xf>
    <xf numFmtId="37" fontId="5" fillId="4" borderId="5" xfId="0" applyNumberFormat="1" applyFont="1" applyFill="1" applyBorder="1" applyAlignment="1" applyProtection="1">
      <protection locked="0"/>
    </xf>
    <xf numFmtId="49" fontId="5" fillId="4" borderId="5" xfId="0" applyNumberFormat="1" applyFont="1" applyFill="1" applyBorder="1" applyAlignment="1" applyProtection="1">
      <alignment horizontal="left"/>
      <protection locked="0"/>
    </xf>
    <xf numFmtId="41" fontId="5" fillId="0" borderId="0" xfId="0" applyNumberFormat="1" applyFont="1" applyFill="1" applyBorder="1" applyAlignment="1" applyProtection="1">
      <protection locked="0"/>
    </xf>
    <xf numFmtId="3" fontId="5" fillId="0" borderId="0" xfId="0" applyNumberFormat="1" applyFont="1" applyAlignment="1" applyProtection="1">
      <protection locked="0"/>
    </xf>
    <xf numFmtId="10" fontId="5" fillId="0" borderId="0" xfId="0" applyNumberFormat="1" applyFont="1" applyAlignment="1" applyProtection="1">
      <protection locked="0"/>
    </xf>
    <xf numFmtId="2" fontId="5" fillId="0" borderId="0" xfId="0" applyNumberFormat="1" applyFont="1" applyFill="1" applyBorder="1" applyAlignment="1" applyProtection="1">
      <protection locked="0"/>
    </xf>
    <xf numFmtId="2" fontId="5" fillId="4" borderId="5" xfId="0" applyNumberFormat="1" applyFont="1" applyFill="1" applyBorder="1" applyAlignment="1" applyProtection="1">
      <protection locked="0"/>
    </xf>
    <xf numFmtId="164" fontId="4" fillId="4" borderId="5" xfId="18" applyNumberFormat="1" applyFont="1" applyFill="1" applyBorder="1" applyAlignment="1" applyProtection="1">
      <protection locked="0"/>
    </xf>
    <xf numFmtId="0" fontId="12" fillId="0" borderId="0" xfId="0" applyFont="1" applyFill="1" applyAlignment="1" applyProtection="1"/>
    <xf numFmtId="0" fontId="9" fillId="0" borderId="0" xfId="0" applyFont="1" applyAlignment="1" applyProtection="1">
      <alignment horizontal="left" vertical="top"/>
    </xf>
    <xf numFmtId="0" fontId="4" fillId="0" borderId="0" xfId="0" applyFont="1" applyAlignment="1" applyProtection="1">
      <alignment horizontal="center"/>
    </xf>
    <xf numFmtId="0" fontId="4" fillId="0" borderId="0" xfId="0" applyFont="1" applyAlignment="1" applyProtection="1">
      <alignment horizontal="left"/>
    </xf>
    <xf numFmtId="0" fontId="4" fillId="0" borderId="0" xfId="0" applyFont="1" applyAlignment="1" applyProtection="1">
      <alignment horizontal="right"/>
    </xf>
    <xf numFmtId="0" fontId="4" fillId="0" borderId="0" xfId="0" applyFont="1" applyFill="1" applyAlignment="1" applyProtection="1">
      <alignment horizontal="right"/>
    </xf>
    <xf numFmtId="0" fontId="5" fillId="0" borderId="0" xfId="0" applyFont="1" applyFill="1" applyAlignment="1" applyProtection="1">
      <alignment horizontal="center"/>
    </xf>
    <xf numFmtId="0" fontId="9" fillId="0" borderId="0" xfId="0" applyFont="1" applyAlignment="1" applyProtection="1">
      <alignment horizontal="left" vertical="top"/>
    </xf>
    <xf numFmtId="0" fontId="4" fillId="0" borderId="0" xfId="0" applyFont="1" applyAlignment="1" applyProtection="1">
      <alignment horizontal="center"/>
    </xf>
    <xf numFmtId="0" fontId="4" fillId="0" borderId="0" xfId="0" applyFont="1" applyAlignment="1" applyProtection="1">
      <alignment horizontal="left"/>
    </xf>
    <xf numFmtId="0" fontId="4" fillId="0" borderId="0" xfId="0" applyFont="1" applyAlignment="1" applyProtection="1">
      <alignment horizontal="right"/>
    </xf>
    <xf numFmtId="0" fontId="5" fillId="0" borderId="0" xfId="0" applyFont="1" applyAlignment="1" applyProtection="1">
      <alignment horizontal="center"/>
    </xf>
    <xf numFmtId="0" fontId="4" fillId="0" borderId="0" xfId="0" applyFont="1" applyFill="1" applyAlignment="1" applyProtection="1">
      <alignment horizontal="right"/>
    </xf>
  </cellXfs>
  <cellStyles count="19">
    <cellStyle name="Comma 2" xfId="14" xr:uid="{00000000-0005-0000-0000-000000000000}"/>
    <cellStyle name="Comma 3" xfId="16" xr:uid="{00000000-0005-0000-0000-000001000000}"/>
    <cellStyle name="Comma0" xfId="1" xr:uid="{00000000-0005-0000-0000-000002000000}"/>
    <cellStyle name="Comma0 2" xfId="8" xr:uid="{00000000-0005-0000-0000-000003000000}"/>
    <cellStyle name="Currency" xfId="18" builtinId="4"/>
    <cellStyle name="Currency0" xfId="2" xr:uid="{00000000-0005-0000-0000-000004000000}"/>
    <cellStyle name="Currency0 2" xfId="9" xr:uid="{00000000-0005-0000-0000-000005000000}"/>
    <cellStyle name="Date" xfId="3" xr:uid="{00000000-0005-0000-0000-000006000000}"/>
    <cellStyle name="Date 2" xfId="10" xr:uid="{00000000-0005-0000-0000-000007000000}"/>
    <cellStyle name="Fixed" xfId="4" xr:uid="{00000000-0005-0000-0000-000008000000}"/>
    <cellStyle name="Fixed 2" xfId="11" xr:uid="{00000000-0005-0000-0000-000009000000}"/>
    <cellStyle name="Heading 1" xfId="5" builtinId="16" customBuiltin="1"/>
    <cellStyle name="Heading 2" xfId="6" builtinId="17" customBuiltin="1"/>
    <cellStyle name="Normal" xfId="0" builtinId="0"/>
    <cellStyle name="Normal 2" xfId="13" xr:uid="{00000000-0005-0000-0000-00000D000000}"/>
    <cellStyle name="Normal 2 2" xfId="17" xr:uid="{00000000-0005-0000-0000-00000E000000}"/>
    <cellStyle name="Normal 3" xfId="15" xr:uid="{00000000-0005-0000-0000-00000F000000}"/>
    <cellStyle name="Total" xfId="7" builtinId="25" customBuiltin="1"/>
    <cellStyle name="Total 2" xfId="12" xr:uid="{00000000-0005-0000-0000-000012000000}"/>
  </cellStyles>
  <dxfs count="7">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
      <numFmt numFmtId="19" formatCode="m/d/yyyy"/>
      <alignment horizontal="general" vertical="bottom" textRotation="0" wrapText="0" indent="0" justifyLastLine="0" shrinkToFit="0" readingOrder="0"/>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BCE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18" Type="http://schemas.openxmlformats.org/officeDocument/2006/relationships/customXml" Target="../customXml/item8.xml"/><Relationship Id="rId3" Type="http://schemas.openxmlformats.org/officeDocument/2006/relationships/worksheet" Target="worksheets/sheet3.xml"/><Relationship Id="rId21" Type="http://schemas.openxmlformats.org/officeDocument/2006/relationships/customXml" Target="../customXml/item11.xml"/><Relationship Id="rId7" Type="http://schemas.openxmlformats.org/officeDocument/2006/relationships/styles" Target="styles.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20"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5" Type="http://schemas.openxmlformats.org/officeDocument/2006/relationships/customXml" Target="../customXml/item5.xml"/><Relationship Id="rId10" Type="http://schemas.openxmlformats.org/officeDocument/2006/relationships/calcChain" Target="calcChain.xml"/><Relationship Id="rId19" Type="http://schemas.openxmlformats.org/officeDocument/2006/relationships/customXml" Target="../customXml/item9.xml"/><Relationship Id="rId4" Type="http://schemas.openxmlformats.org/officeDocument/2006/relationships/externalLink" Target="externalLinks/externalLink1.xml"/><Relationship Id="rId9" Type="http://schemas.microsoft.com/office/2007/relationships/customDataProps" Target="customData/itemProps1.xml"/><Relationship Id="rId14" Type="http://schemas.openxmlformats.org/officeDocument/2006/relationships/customXml" Target="../customXml/item4.xml"/><Relationship Id="rId22" Type="http://schemas.openxmlformats.org/officeDocument/2006/relationships/customXml" Target="../customXml/item12.xml"/></Relationships>
</file>

<file path=xl/customData/_rels/itemProps1.xml.rels><?xml version="1.0" encoding="UTF-8" standalone="yes"?>
<Relationships xmlns="http://schemas.openxmlformats.org/package/2006/relationships"><Relationship Id="rId1" Type="http://schemas.microsoft.com/office/2007/relationships/customData" Target="item1.data"/></Relationships>
</file>

<file path=xl/customData/itemProps1.xml><?xml version="1.0" encoding="utf-8"?>
<datastoreItem xmlns="http://schemas.microsoft.com/office/spreadsheetml/2009/9/main" id="Microsoft_SQLServer_AnalysisServices"/>
</file>

<file path=xl/externalLinks/_rels/externalLink1.xml.rels><?xml version="1.0" encoding="UTF-8" standalone="yes"?>
<Relationships xmlns="http://schemas.openxmlformats.org/package/2006/relationships"><Relationship Id="rId2" Type="http://schemas.openxmlformats.org/officeDocument/2006/relationships/externalLinkPath" Target="../../../../../Attorneys%20for%20Children/Budgets%20and%20Reconciliation%20Files/2012-2013/LAS%20NYC/STAFF%20LINE%20TRACKING%202012-2013.xls" TargetMode="External"/><Relationship Id="rId1" Type="http://schemas.openxmlformats.org/officeDocument/2006/relationships/externalLinkPath" Target="/Attorneys%20for%20Children/Budgets%20and%20Reconciliation%20Files/2012-2013/LAS%20NYC/STAFF%20LINE%20TRACKING%202012-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 val="Sheet3"/>
      <sheetName val=" Revised Justification "/>
      <sheetName val="loc"/>
    </sheetNames>
    <sheetDataSet>
      <sheetData sheetId="0"/>
      <sheetData sheetId="1"/>
      <sheetData sheetId="2"/>
      <sheetData sheetId="3" refreshError="1"/>
      <sheetData sheetId="4"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Contract Agencies" connectionId="1" xr16:uid="{00000000-0016-0000-0700-000000000000}" autoFormatId="16" applyNumberFormats="0" applyBorderFormats="0" applyFontFormats="0" applyPatternFormats="0" applyAlignmentFormats="0" applyWidthHeightFormats="0">
  <queryTableRefresh nextId="194">
    <queryTableFields count="74">
      <queryTableField id="1" name="BudgetIndex" tableColumnId="1"/>
      <queryTableField id="2" name="Year" tableColumnId="2"/>
      <queryTableField id="3" name="LongYear" tableColumnId="3"/>
      <queryTableField id="4" name="Contract#" tableColumnId="4"/>
      <queryTableField id="5" name="Contractor Alias" tableColumnId="5"/>
      <queryTableField id="6" name="Contract Description" tableColumnId="6"/>
      <queryTableField id="7" name="Contract Description Abbreviation" tableColumnId="7"/>
      <queryTableField id="8" name="Contract Start Date" tableColumnId="8"/>
      <queryTableField id="9" name="Period_StartDate" tableColumnId="9"/>
      <queryTableField id="10" name="Period_EndDate" tableColumnId="10"/>
      <queryTableField id="11" name="Contract End Date" tableColumnId="11"/>
      <queryTableField id="12" name="Contract Amount" tableColumnId="12"/>
      <queryTableField id="15" name="Organization_Name" tableColumnId="15"/>
      <queryTableField id="16" name="AgencyInfo_Local.Address" tableColumnId="16"/>
      <queryTableField id="17" name="AgencyInfo_Local.Address2" tableColumnId="17"/>
      <queryTableField id="18" name="AgencyInfo_Local.City" tableColumnId="18"/>
      <queryTableField id="19" name="AgencyInfo_Local.PostalCode" tableColumnId="19"/>
      <queryTableField id="20" name="Charitable Registration #" tableColumnId="20"/>
      <queryTableField id="23" name="Liason" tableColumnId="23"/>
      <queryTableField id="28" name="Fiscal Contact Person" tableColumnId="28"/>
      <queryTableField id="29" name="Judicial District Description" tableColumnId="29"/>
      <queryTableField id="30" name="Judicial Districts.Address" tableColumnId="30"/>
      <queryTableField id="31" name="Judicial Districts.Address2" tableColumnId="31"/>
      <queryTableField id="32" name="Judicial Districts.City" tableColumnId="32"/>
      <queryTableField id="34" name="Judicial Districts.PostalCode" tableColumnId="34"/>
      <queryTableField id="35" name="Rev_UCS_Request" tableColumnId="35"/>
      <queryTableField id="36" name="Program Name" tableColumnId="36"/>
      <queryTableField id="37" name="ProgramType" tableColumnId="37"/>
      <queryTableField id="38" name="Rev_UCS_Allocation" tableColumnId="38"/>
      <queryTableField id="39" name="Salutation" tableColumnId="39"/>
      <queryTableField id="41" name="E-mail" tableColumnId="41"/>
      <queryTableField id="42" name="Executive Directors Qry.Phone" tableColumnId="42"/>
      <queryTableField id="45" name="ADR Staff.Phone" tableColumnId="45"/>
      <queryTableField id="46" name="Extension" tableColumnId="46"/>
      <queryTableField id="47" name="OfficeEmail" tableColumnId="47"/>
      <queryTableField id="50" name="Gender" tableColumnId="50"/>
      <queryTableField id="51" name="Exp_Salaries" tableColumnId="51"/>
      <queryTableField id="55" name="Exp_Equipment" tableColumnId="55"/>
      <queryTableField id="71" name="Exp_Indirect" tableColumnId="71"/>
      <queryTableField id="122" name="Period 1" tableColumnId="122"/>
      <queryTableField id="123" name="Period 2" tableColumnId="123"/>
      <queryTableField id="124" name="Period 3" tableColumnId="124"/>
      <queryTableField id="125" name="Period 4" tableColumnId="125"/>
      <queryTableField id="126" name="Period 5" tableColumnId="126"/>
      <queryTableField id="127" name="Period 6" tableColumnId="127"/>
      <queryTableField id="129" name="Notes" tableColumnId="129"/>
      <queryTableField id="130" name="AgencyInfo_Local.CountiesServed" tableColumnId="22"/>
      <queryTableField id="131" name="Contracts.CountiesServed" tableColumnId="33"/>
      <queryTableField id="159" name="Exp_Fringe" tableColumnId="93"/>
      <queryTableField id="164" name="Total_Revenue" tableColumnId="98"/>
      <queryTableField id="165" name="TotalExp" tableColumnId="99"/>
      <queryTableField id="167" name="Executive Directors Qry.First Name" tableColumnId="40"/>
      <queryTableField id="168" name="Executive Directors Qry.Last Name" tableColumnId="43"/>
      <queryTableField id="169" name="StaffList.First Name" tableColumnId="101"/>
      <queryTableField id="170" name="StaffList.Last Name" tableColumnId="102"/>
      <queryTableField id="171" name="Executive Directors Qry.Title" tableColumnId="44"/>
      <queryTableField id="172" name="ADR Staff.FirstName" tableColumnId="48"/>
      <queryTableField id="173" name="ADR Staff.LastName" tableColumnId="49"/>
      <queryTableField id="174" name="ADR Staff.Title" tableColumnId="103"/>
      <queryTableField id="175" name="Staff Liaison" tableColumnId="104"/>
      <queryTableField id="176" name="UCS Program Manager" tableColumnId="105"/>
      <queryTableField id="177" name="ADR Staff_1.FirstName" tableColumnId="106"/>
      <queryTableField id="178" name="ADR Staff_1.LastName" tableColumnId="107"/>
      <queryTableField id="183" name="Contract_Purpose" tableColumnId="112"/>
      <queryTableField id="184" name="Contract_Purpose_Cont" tableColumnId="113"/>
      <queryTableField id="185" name="Term Length Years" tableColumnId="114"/>
      <queryTableField id="186" name="Term Length Months" tableColumnId="115"/>
      <queryTableField id="187" name="Vendor_ID" tableColumnId="13"/>
      <queryTableField id="188" name="Exp_OTHER_NPS" tableColumnId="14"/>
      <queryTableField id="189" name="Federal_Tax_ID" tableColumnId="21"/>
      <queryTableField id="190" name="Approved_Indirect_Rate" tableColumnId="24"/>
      <queryTableField id="191" name="Approved_Indirect_Expiration" tableColumnId="25"/>
      <queryTableField id="192" name="DUNS_Number" tableColumnId="26"/>
      <queryTableField id="193" name="Annual_Amount" tableColumnId="2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Contract_Agencies" displayName="Table_Contract_Agencies" ref="A1:BV510" tableType="queryTable" totalsRowShown="0">
  <tableColumns count="74">
    <tableColumn id="1" xr3:uid="{00000000-0010-0000-0000-000001000000}" uniqueName="1" name="BudgetIndex" queryTableFieldId="1"/>
    <tableColumn id="2" xr3:uid="{00000000-0010-0000-0000-000002000000}" uniqueName="2" name="Year" queryTableFieldId="2"/>
    <tableColumn id="3" xr3:uid="{00000000-0010-0000-0000-000003000000}" uniqueName="3" name="LongYear" queryTableFieldId="3"/>
    <tableColumn id="4" xr3:uid="{00000000-0010-0000-0000-000004000000}" uniqueName="4" name="Contract#" queryTableFieldId="4"/>
    <tableColumn id="5" xr3:uid="{00000000-0010-0000-0000-000005000000}" uniqueName="5" name="Contractor Alias" queryTableFieldId="5"/>
    <tableColumn id="6" xr3:uid="{00000000-0010-0000-0000-000006000000}" uniqueName="6" name="Contract Description" queryTableFieldId="6"/>
    <tableColumn id="7" xr3:uid="{00000000-0010-0000-0000-000007000000}" uniqueName="7" name="Contract Description Abbreviation" queryTableFieldId="7"/>
    <tableColumn id="8" xr3:uid="{00000000-0010-0000-0000-000008000000}" uniqueName="8" name="Contract Start Date" queryTableFieldId="8" dataDxfId="6"/>
    <tableColumn id="9" xr3:uid="{00000000-0010-0000-0000-000009000000}" uniqueName="9" name="Period_StartDate" queryTableFieldId="9" dataDxfId="5"/>
    <tableColumn id="10" xr3:uid="{00000000-0010-0000-0000-00000A000000}" uniqueName="10" name="Period_EndDate" queryTableFieldId="10" dataDxfId="4"/>
    <tableColumn id="11" xr3:uid="{00000000-0010-0000-0000-00000B000000}" uniqueName="11" name="Contract End Date" queryTableFieldId="11" dataDxfId="3"/>
    <tableColumn id="12" xr3:uid="{00000000-0010-0000-0000-00000C000000}" uniqueName="12" name="Contract Amount" queryTableFieldId="12"/>
    <tableColumn id="15" xr3:uid="{00000000-0010-0000-0000-00000F000000}" uniqueName="15" name="Organization_Name" queryTableFieldId="15"/>
    <tableColumn id="16" xr3:uid="{00000000-0010-0000-0000-000010000000}" uniqueName="16" name="AgencyInfo_Local.Address" queryTableFieldId="16"/>
    <tableColumn id="17" xr3:uid="{00000000-0010-0000-0000-000011000000}" uniqueName="17" name="AgencyInfo_Local.Address2" queryTableFieldId="17"/>
    <tableColumn id="18" xr3:uid="{00000000-0010-0000-0000-000012000000}" uniqueName="18" name="AgencyInfo_Local.City" queryTableFieldId="18"/>
    <tableColumn id="19" xr3:uid="{00000000-0010-0000-0000-000013000000}" uniqueName="19" name="AgencyInfo_Local.PostalCode" queryTableFieldId="19"/>
    <tableColumn id="20" xr3:uid="{00000000-0010-0000-0000-000014000000}" uniqueName="20" name="Charitable Registration #" queryTableFieldId="20"/>
    <tableColumn id="23" xr3:uid="{00000000-0010-0000-0000-000017000000}" uniqueName="23" name="Liason" queryTableFieldId="23"/>
    <tableColumn id="28" xr3:uid="{00000000-0010-0000-0000-00001C000000}" uniqueName="28" name="Fiscal Contact Person" queryTableFieldId="28"/>
    <tableColumn id="29" xr3:uid="{00000000-0010-0000-0000-00001D000000}" uniqueName="29" name="Judicial District Description" queryTableFieldId="29"/>
    <tableColumn id="30" xr3:uid="{00000000-0010-0000-0000-00001E000000}" uniqueName="30" name="Judicial Districts.Address" queryTableFieldId="30"/>
    <tableColumn id="31" xr3:uid="{00000000-0010-0000-0000-00001F000000}" uniqueName="31" name="Judicial Districts.Address2" queryTableFieldId="31"/>
    <tableColumn id="32" xr3:uid="{00000000-0010-0000-0000-000020000000}" uniqueName="32" name="Judicial Districts.City" queryTableFieldId="32"/>
    <tableColumn id="34" xr3:uid="{00000000-0010-0000-0000-000022000000}" uniqueName="34" name="Judicial Districts.PostalCode" queryTableFieldId="34"/>
    <tableColumn id="35" xr3:uid="{00000000-0010-0000-0000-000023000000}" uniqueName="35" name="Rev_UCS_Request" queryTableFieldId="35"/>
    <tableColumn id="36" xr3:uid="{00000000-0010-0000-0000-000024000000}" uniqueName="36" name="Program Name" queryTableFieldId="36"/>
    <tableColumn id="37" xr3:uid="{00000000-0010-0000-0000-000025000000}" uniqueName="37" name="ProgramType" queryTableFieldId="37"/>
    <tableColumn id="38" xr3:uid="{00000000-0010-0000-0000-000026000000}" uniqueName="38" name="Rev_UCS_Allocation" queryTableFieldId="38"/>
    <tableColumn id="39" xr3:uid="{00000000-0010-0000-0000-000027000000}" uniqueName="39" name="Salutation" queryTableFieldId="39"/>
    <tableColumn id="41" xr3:uid="{00000000-0010-0000-0000-000029000000}" uniqueName="41" name="E-mail" queryTableFieldId="41"/>
    <tableColumn id="42" xr3:uid="{00000000-0010-0000-0000-00002A000000}" uniqueName="42" name="Executive Directors Qry.Phone" queryTableFieldId="42"/>
    <tableColumn id="45" xr3:uid="{00000000-0010-0000-0000-00002D000000}" uniqueName="45" name="ADR Staff.Phone" queryTableFieldId="45"/>
    <tableColumn id="46" xr3:uid="{00000000-0010-0000-0000-00002E000000}" uniqueName="46" name="Extension" queryTableFieldId="46"/>
    <tableColumn id="47" xr3:uid="{00000000-0010-0000-0000-00002F000000}" uniqueName="47" name="OfficeEmail" queryTableFieldId="47"/>
    <tableColumn id="50" xr3:uid="{00000000-0010-0000-0000-000032000000}" uniqueName="50" name="Gender" queryTableFieldId="50"/>
    <tableColumn id="51" xr3:uid="{00000000-0010-0000-0000-000033000000}" uniqueName="51" name="Exp_Salaries" queryTableFieldId="51"/>
    <tableColumn id="55" xr3:uid="{00000000-0010-0000-0000-000037000000}" uniqueName="55" name="Exp_Equipment" queryTableFieldId="55"/>
    <tableColumn id="71" xr3:uid="{00000000-0010-0000-0000-000047000000}" uniqueName="71" name="Exp_Indirect" queryTableFieldId="71"/>
    <tableColumn id="122" xr3:uid="{00000000-0010-0000-0000-00007A000000}" uniqueName="122" name="Period 1" queryTableFieldId="122"/>
    <tableColumn id="123" xr3:uid="{00000000-0010-0000-0000-00007B000000}" uniqueName="123" name="Period 2" queryTableFieldId="123"/>
    <tableColumn id="124" xr3:uid="{00000000-0010-0000-0000-00007C000000}" uniqueName="124" name="Period 3" queryTableFieldId="124"/>
    <tableColumn id="125" xr3:uid="{00000000-0010-0000-0000-00007D000000}" uniqueName="125" name="Period 4" queryTableFieldId="125"/>
    <tableColumn id="126" xr3:uid="{00000000-0010-0000-0000-00007E000000}" uniqueName="126" name="Period 5" queryTableFieldId="126"/>
    <tableColumn id="127" xr3:uid="{00000000-0010-0000-0000-00007F000000}" uniqueName="127" name="Period 6" queryTableFieldId="127"/>
    <tableColumn id="129" xr3:uid="{00000000-0010-0000-0000-000081000000}" uniqueName="129" name="Notes" queryTableFieldId="129"/>
    <tableColumn id="22" xr3:uid="{00000000-0010-0000-0000-000016000000}" uniqueName="22" name="AgencyInfo_Local.CountiesServed" queryTableFieldId="130"/>
    <tableColumn id="33" xr3:uid="{00000000-0010-0000-0000-000021000000}" uniqueName="33" name="Contracts.CountiesServed" queryTableFieldId="131"/>
    <tableColumn id="93" xr3:uid="{00000000-0010-0000-0000-00005D000000}" uniqueName="93" name="Exp_Fringe" queryTableFieldId="159"/>
    <tableColumn id="98" xr3:uid="{00000000-0010-0000-0000-000062000000}" uniqueName="98" name="Total_Revenue" queryTableFieldId="164"/>
    <tableColumn id="99" xr3:uid="{00000000-0010-0000-0000-000063000000}" uniqueName="99" name="TotalExp" queryTableFieldId="165"/>
    <tableColumn id="40" xr3:uid="{00000000-0010-0000-0000-000028000000}" uniqueName="40" name="Executive Directors Qry.First Name" queryTableFieldId="167"/>
    <tableColumn id="43" xr3:uid="{00000000-0010-0000-0000-00002B000000}" uniqueName="43" name="Executive Directors Qry.Last Name" queryTableFieldId="168"/>
    <tableColumn id="101" xr3:uid="{00000000-0010-0000-0000-000065000000}" uniqueName="101" name="StaffList.First Name" queryTableFieldId="169"/>
    <tableColumn id="102" xr3:uid="{00000000-0010-0000-0000-000066000000}" uniqueName="102" name="StaffList.Last Name" queryTableFieldId="170"/>
    <tableColumn id="44" xr3:uid="{00000000-0010-0000-0000-00002C000000}" uniqueName="44" name="Executive Directors Qry.Title" queryTableFieldId="171"/>
    <tableColumn id="48" xr3:uid="{00000000-0010-0000-0000-000030000000}" uniqueName="48" name="ADR Staff.FirstName" queryTableFieldId="172"/>
    <tableColumn id="49" xr3:uid="{00000000-0010-0000-0000-000031000000}" uniqueName="49" name="ADR Staff.LastName" queryTableFieldId="173"/>
    <tableColumn id="103" xr3:uid="{00000000-0010-0000-0000-000067000000}" uniqueName="103" name="ADR Staff.Title" queryTableFieldId="174"/>
    <tableColumn id="104" xr3:uid="{00000000-0010-0000-0000-000068000000}" uniqueName="104" name="Staff Liaison" queryTableFieldId="175"/>
    <tableColumn id="105" xr3:uid="{00000000-0010-0000-0000-000069000000}" uniqueName="105" name="UCS Program Manager" queryTableFieldId="176"/>
    <tableColumn id="106" xr3:uid="{00000000-0010-0000-0000-00006A000000}" uniqueName="106" name="ADR Staff_1.FirstName" queryTableFieldId="177"/>
    <tableColumn id="107" xr3:uid="{00000000-0010-0000-0000-00006B000000}" uniqueName="107" name="ADR Staff_1.LastName" queryTableFieldId="178"/>
    <tableColumn id="112" xr3:uid="{00000000-0010-0000-0000-000070000000}" uniqueName="112" name="Contract_Purpose" queryTableFieldId="183"/>
    <tableColumn id="113" xr3:uid="{00000000-0010-0000-0000-000071000000}" uniqueName="113" name="Contract_Purpose_Cont" queryTableFieldId="184"/>
    <tableColumn id="114" xr3:uid="{00000000-0010-0000-0000-000072000000}" uniqueName="114" name="Term Length Years" queryTableFieldId="185"/>
    <tableColumn id="115" xr3:uid="{00000000-0010-0000-0000-000073000000}" uniqueName="115" name="Term Length Months" queryTableFieldId="186"/>
    <tableColumn id="13" xr3:uid="{00000000-0010-0000-0000-00000D000000}" uniqueName="13" name="Vendor_ID" queryTableFieldId="187"/>
    <tableColumn id="14" xr3:uid="{00000000-0010-0000-0000-00000E000000}" uniqueName="14" name="Exp_OTHER_NPS" queryTableFieldId="188"/>
    <tableColumn id="21" xr3:uid="{00000000-0010-0000-0000-000015000000}" uniqueName="21" name="Federal_Tax_ID" queryTableFieldId="189"/>
    <tableColumn id="24" xr3:uid="{00000000-0010-0000-0000-000018000000}" uniqueName="24" name="Approved_Indirect_Rate" queryTableFieldId="190"/>
    <tableColumn id="25" xr3:uid="{00000000-0010-0000-0000-000019000000}" uniqueName="25" name="Approved_Indirect_Expiration" queryTableFieldId="191" dataDxfId="2"/>
    <tableColumn id="26" xr3:uid="{94EAF4EB-A08B-4A5A-90F8-D08E4DAC084A}" uniqueName="26" name="DUNS_Number" queryTableFieldId="192" dataDxfId="1"/>
    <tableColumn id="27" xr3:uid="{61076A50-E683-4329-BF44-30650189331E}" uniqueName="27" name="Annual_Amount" queryTableFieldId="193"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018ED-EB8B-4BB6-9171-624AA808DCD8}">
  <sheetPr>
    <pageSetUpPr fitToPage="1"/>
  </sheetPr>
  <dimension ref="A1:K132"/>
  <sheetViews>
    <sheetView tabSelected="1" view="pageBreakPreview" topLeftCell="A3" zoomScale="85" zoomScaleNormal="100" zoomScaleSheetLayoutView="85" workbookViewId="0">
      <selection activeCell="D3" sqref="D3"/>
    </sheetView>
  </sheetViews>
  <sheetFormatPr defaultColWidth="8.85546875" defaultRowHeight="15"/>
  <cols>
    <col min="1" max="1" width="5.5703125" style="1" customWidth="1"/>
    <col min="2" max="2" width="73" style="1" bestFit="1" customWidth="1"/>
    <col min="3" max="3" width="14.5703125" style="1" hidden="1" customWidth="1"/>
    <col min="4" max="4" width="19.28515625" style="1" customWidth="1"/>
    <col min="5" max="5" width="19.28515625" style="1" hidden="1" customWidth="1"/>
    <col min="6" max="6" width="12.7109375" style="1" hidden="1" customWidth="1"/>
    <col min="7" max="7" width="6.5703125" style="1" hidden="1" customWidth="1"/>
    <col min="8" max="8" width="9.42578125" style="1" customWidth="1"/>
    <col min="9" max="9" width="9.85546875" style="1" hidden="1" customWidth="1"/>
    <col min="10" max="10" width="17.42578125" style="1" customWidth="1"/>
    <col min="11" max="11" width="46.28515625" style="1" hidden="1" customWidth="1"/>
    <col min="12" max="12" width="8.85546875" style="1"/>
    <col min="13" max="13" width="9.28515625" style="1" bestFit="1" customWidth="1"/>
    <col min="14" max="16384" width="8.85546875" style="1"/>
  </cols>
  <sheetData>
    <row r="1" spans="1:11" ht="15.75">
      <c r="A1" s="74"/>
      <c r="B1" s="74"/>
      <c r="C1" s="74"/>
      <c r="D1" s="74"/>
      <c r="E1" s="74"/>
      <c r="F1" s="74"/>
      <c r="G1" s="74"/>
      <c r="H1" s="74"/>
      <c r="I1" s="74"/>
      <c r="J1" s="74"/>
      <c r="K1" s="66"/>
    </row>
    <row r="2" spans="1:11" ht="15.75">
      <c r="A2" s="74"/>
      <c r="B2" s="74"/>
      <c r="C2" s="74"/>
      <c r="D2" s="74"/>
      <c r="E2" s="74"/>
      <c r="F2" s="74"/>
      <c r="G2" s="74"/>
      <c r="H2" s="74"/>
      <c r="I2" s="74"/>
      <c r="J2" s="74"/>
    </row>
    <row r="3" spans="1:11" ht="15.75">
      <c r="A3" s="68"/>
      <c r="B3" s="70" t="s">
        <v>0</v>
      </c>
      <c r="C3" s="68"/>
      <c r="D3" s="65"/>
      <c r="E3" s="68"/>
      <c r="F3" s="68"/>
      <c r="G3" s="68"/>
      <c r="H3" s="68"/>
      <c r="I3" s="68"/>
      <c r="J3" s="68"/>
    </row>
    <row r="4" spans="1:11" ht="15.75">
      <c r="B4" s="70" t="s">
        <v>1</v>
      </c>
      <c r="C4" s="17" t="e">
        <f>SUM(C129)</f>
        <v>#REF!</v>
      </c>
      <c r="D4" s="17">
        <f>SUM(D129)</f>
        <v>0</v>
      </c>
      <c r="H4" s="5"/>
      <c r="I4" s="5"/>
    </row>
    <row r="5" spans="1:11" ht="15.75">
      <c r="B5" s="70" t="s">
        <v>2</v>
      </c>
      <c r="C5" s="18" t="e">
        <f>C3-C4</f>
        <v>#REF!</v>
      </c>
      <c r="D5" s="18">
        <f>D3-D4</f>
        <v>0</v>
      </c>
    </row>
    <row r="6" spans="1:11" ht="15.75">
      <c r="B6" s="70"/>
      <c r="C6" s="70"/>
      <c r="D6" s="18"/>
    </row>
    <row r="7" spans="1:11" ht="15.75">
      <c r="A7" s="75" t="s">
        <v>3</v>
      </c>
      <c r="B7" s="75"/>
      <c r="C7" s="70"/>
      <c r="D7" s="18"/>
    </row>
    <row r="8" spans="1:11" ht="15.75">
      <c r="A8" s="69"/>
      <c r="B8" s="69"/>
      <c r="C8" s="70"/>
      <c r="D8" s="18"/>
    </row>
    <row r="9" spans="1:11" ht="15.75">
      <c r="B9" s="7" t="s">
        <v>4</v>
      </c>
      <c r="C9" s="7"/>
      <c r="D9" s="4"/>
    </row>
    <row r="10" spans="1:11" ht="31.5">
      <c r="B10" s="19" t="s">
        <v>5</v>
      </c>
      <c r="C10" s="68" t="s">
        <v>6</v>
      </c>
      <c r="D10" s="68" t="s">
        <v>7</v>
      </c>
      <c r="E10" s="68" t="s">
        <v>8</v>
      </c>
      <c r="F10" s="68" t="s">
        <v>9</v>
      </c>
      <c r="G10" s="15" t="s">
        <v>10</v>
      </c>
      <c r="H10" s="15" t="s">
        <v>11</v>
      </c>
      <c r="I10" s="15" t="s">
        <v>12</v>
      </c>
      <c r="J10" s="15" t="s">
        <v>13</v>
      </c>
    </row>
    <row r="11" spans="1:11">
      <c r="A11" s="1">
        <v>1</v>
      </c>
      <c r="B11" s="59"/>
      <c r="C11" s="60"/>
      <c r="D11" s="57"/>
      <c r="E11" s="61"/>
      <c r="F11" s="62"/>
      <c r="G11" s="63"/>
      <c r="H11" s="64"/>
      <c r="I11" s="35" t="str">
        <f>IF(SUM(H11-G11)=0,"",SUM(H11-G11))</f>
        <v/>
      </c>
      <c r="J11" s="20" t="str">
        <f>IF(OR(D11="",H11=""),"",SUM(D11/H11))</f>
        <v/>
      </c>
    </row>
    <row r="12" spans="1:11">
      <c r="A12" s="1">
        <v>2</v>
      </c>
      <c r="B12" s="59"/>
      <c r="C12" s="60"/>
      <c r="D12" s="57"/>
      <c r="E12" s="61"/>
      <c r="F12" s="62"/>
      <c r="G12" s="63"/>
      <c r="H12" s="64"/>
      <c r="I12" s="35" t="str">
        <f t="shared" ref="I12:I60" si="0">IF(SUM(H12-G12)=0,"",SUM(H12-G12))</f>
        <v/>
      </c>
      <c r="J12" s="20" t="str">
        <f t="shared" ref="J12:J42" si="1">IF(OR(D12="",H12=""),"",SUM(D12/H12))</f>
        <v/>
      </c>
    </row>
    <row r="13" spans="1:11">
      <c r="A13" s="1">
        <v>3</v>
      </c>
      <c r="B13" s="59"/>
      <c r="C13" s="60"/>
      <c r="D13" s="57"/>
      <c r="E13" s="61"/>
      <c r="F13" s="62"/>
      <c r="G13" s="63"/>
      <c r="H13" s="64"/>
      <c r="I13" s="35" t="str">
        <f t="shared" si="0"/>
        <v/>
      </c>
      <c r="J13" s="20" t="str">
        <f t="shared" si="1"/>
        <v/>
      </c>
    </row>
    <row r="14" spans="1:11" s="21" customFormat="1">
      <c r="A14" s="1">
        <v>4</v>
      </c>
      <c r="B14" s="59"/>
      <c r="C14" s="60"/>
      <c r="D14" s="57"/>
      <c r="E14" s="61"/>
      <c r="F14" s="62"/>
      <c r="G14" s="63"/>
      <c r="H14" s="64"/>
      <c r="I14" s="35" t="str">
        <f t="shared" si="0"/>
        <v/>
      </c>
      <c r="J14" s="20" t="str">
        <f t="shared" si="1"/>
        <v/>
      </c>
    </row>
    <row r="15" spans="1:11">
      <c r="A15" s="1">
        <v>5</v>
      </c>
      <c r="B15" s="59"/>
      <c r="C15" s="60"/>
      <c r="D15" s="57"/>
      <c r="E15" s="61"/>
      <c r="F15" s="62"/>
      <c r="G15" s="63"/>
      <c r="H15" s="64"/>
      <c r="I15" s="35" t="str">
        <f t="shared" si="0"/>
        <v/>
      </c>
      <c r="J15" s="20" t="str">
        <f t="shared" si="1"/>
        <v/>
      </c>
    </row>
    <row r="16" spans="1:11">
      <c r="A16" s="1">
        <v>6</v>
      </c>
      <c r="B16" s="59"/>
      <c r="C16" s="60"/>
      <c r="D16" s="57"/>
      <c r="E16" s="61"/>
      <c r="F16" s="62"/>
      <c r="G16" s="63"/>
      <c r="H16" s="64"/>
      <c r="I16" s="35" t="str">
        <f t="shared" si="0"/>
        <v/>
      </c>
      <c r="J16" s="20" t="str">
        <f t="shared" si="1"/>
        <v/>
      </c>
    </row>
    <row r="17" spans="1:10">
      <c r="A17" s="1">
        <v>7</v>
      </c>
      <c r="B17" s="59"/>
      <c r="C17" s="60"/>
      <c r="D17" s="57"/>
      <c r="E17" s="61" t="str">
        <f t="shared" ref="E17:E60" si="2">IF(SUM(D17-C17)=0,"",SUM(D17-C17))</f>
        <v/>
      </c>
      <c r="F17" s="62" t="str">
        <f t="shared" ref="F17:F60" si="3">IF(OR(C17=0,C17="",E17=0,E17=""),"",SUM(E17/C17))</f>
        <v/>
      </c>
      <c r="G17" s="63"/>
      <c r="H17" s="64"/>
      <c r="I17" s="35" t="str">
        <f t="shared" si="0"/>
        <v/>
      </c>
      <c r="J17" s="20" t="str">
        <f t="shared" si="1"/>
        <v/>
      </c>
    </row>
    <row r="18" spans="1:10">
      <c r="A18" s="1">
        <v>8</v>
      </c>
      <c r="B18" s="59"/>
      <c r="C18" s="60"/>
      <c r="D18" s="57"/>
      <c r="E18" s="61" t="str">
        <f t="shared" si="2"/>
        <v/>
      </c>
      <c r="F18" s="62" t="str">
        <f t="shared" si="3"/>
        <v/>
      </c>
      <c r="G18" s="63"/>
      <c r="H18" s="64"/>
      <c r="I18" s="35" t="str">
        <f t="shared" si="0"/>
        <v/>
      </c>
      <c r="J18" s="20" t="str">
        <f t="shared" si="1"/>
        <v/>
      </c>
    </row>
    <row r="19" spans="1:10">
      <c r="A19" s="1">
        <v>9</v>
      </c>
      <c r="B19" s="59"/>
      <c r="C19" s="60"/>
      <c r="D19" s="57"/>
      <c r="E19" s="61" t="str">
        <f t="shared" si="2"/>
        <v/>
      </c>
      <c r="F19" s="62" t="str">
        <f t="shared" si="3"/>
        <v/>
      </c>
      <c r="G19" s="63"/>
      <c r="H19" s="64"/>
      <c r="I19" s="35" t="str">
        <f t="shared" si="0"/>
        <v/>
      </c>
      <c r="J19" s="20" t="str">
        <f t="shared" si="1"/>
        <v/>
      </c>
    </row>
    <row r="20" spans="1:10">
      <c r="A20" s="1">
        <v>10</v>
      </c>
      <c r="B20" s="59"/>
      <c r="C20" s="60"/>
      <c r="D20" s="57"/>
      <c r="E20" s="61" t="str">
        <f t="shared" si="2"/>
        <v/>
      </c>
      <c r="F20" s="62" t="str">
        <f t="shared" si="3"/>
        <v/>
      </c>
      <c r="G20" s="63"/>
      <c r="H20" s="64"/>
      <c r="I20" s="35" t="str">
        <f t="shared" si="0"/>
        <v/>
      </c>
      <c r="J20" s="20" t="str">
        <f t="shared" si="1"/>
        <v/>
      </c>
    </row>
    <row r="21" spans="1:10">
      <c r="A21" s="1">
        <v>11</v>
      </c>
      <c r="B21" s="59"/>
      <c r="C21" s="60"/>
      <c r="D21" s="57"/>
      <c r="E21" s="61" t="str">
        <f t="shared" si="2"/>
        <v/>
      </c>
      <c r="F21" s="62" t="str">
        <f t="shared" si="3"/>
        <v/>
      </c>
      <c r="G21" s="63"/>
      <c r="H21" s="64"/>
      <c r="I21" s="35" t="str">
        <f t="shared" si="0"/>
        <v/>
      </c>
      <c r="J21" s="20" t="str">
        <f t="shared" si="1"/>
        <v/>
      </c>
    </row>
    <row r="22" spans="1:10">
      <c r="A22" s="1">
        <v>12</v>
      </c>
      <c r="B22" s="59"/>
      <c r="C22" s="60"/>
      <c r="D22" s="57"/>
      <c r="E22" s="61" t="str">
        <f t="shared" si="2"/>
        <v/>
      </c>
      <c r="F22" s="62" t="str">
        <f t="shared" si="3"/>
        <v/>
      </c>
      <c r="G22" s="63"/>
      <c r="H22" s="64"/>
      <c r="I22" s="35" t="str">
        <f t="shared" si="0"/>
        <v/>
      </c>
      <c r="J22" s="20" t="str">
        <f t="shared" si="1"/>
        <v/>
      </c>
    </row>
    <row r="23" spans="1:10">
      <c r="A23" s="1">
        <v>13</v>
      </c>
      <c r="B23" s="59"/>
      <c r="C23" s="60"/>
      <c r="D23" s="57"/>
      <c r="E23" s="61" t="str">
        <f t="shared" si="2"/>
        <v/>
      </c>
      <c r="F23" s="62" t="str">
        <f t="shared" si="3"/>
        <v/>
      </c>
      <c r="G23" s="63"/>
      <c r="H23" s="64"/>
      <c r="I23" s="35" t="str">
        <f t="shared" si="0"/>
        <v/>
      </c>
      <c r="J23" s="20" t="str">
        <f t="shared" si="1"/>
        <v/>
      </c>
    </row>
    <row r="24" spans="1:10">
      <c r="A24" s="1">
        <v>14</v>
      </c>
      <c r="B24" s="59"/>
      <c r="C24" s="60"/>
      <c r="D24" s="57"/>
      <c r="E24" s="61" t="str">
        <f t="shared" si="2"/>
        <v/>
      </c>
      <c r="F24" s="62" t="str">
        <f t="shared" si="3"/>
        <v/>
      </c>
      <c r="G24" s="63"/>
      <c r="H24" s="64"/>
      <c r="I24" s="35" t="str">
        <f t="shared" si="0"/>
        <v/>
      </c>
      <c r="J24" s="20" t="str">
        <f t="shared" si="1"/>
        <v/>
      </c>
    </row>
    <row r="25" spans="1:10">
      <c r="A25" s="1">
        <v>15</v>
      </c>
      <c r="B25" s="59"/>
      <c r="C25" s="60"/>
      <c r="D25" s="57"/>
      <c r="E25" s="61" t="str">
        <f t="shared" si="2"/>
        <v/>
      </c>
      <c r="F25" s="62" t="str">
        <f t="shared" si="3"/>
        <v/>
      </c>
      <c r="G25" s="63"/>
      <c r="H25" s="64"/>
      <c r="I25" s="35" t="str">
        <f t="shared" si="0"/>
        <v/>
      </c>
      <c r="J25" s="20" t="str">
        <f t="shared" si="1"/>
        <v/>
      </c>
    </row>
    <row r="26" spans="1:10">
      <c r="A26" s="1">
        <v>16</v>
      </c>
      <c r="B26" s="59"/>
      <c r="C26" s="60"/>
      <c r="D26" s="57"/>
      <c r="E26" s="61" t="str">
        <f t="shared" si="2"/>
        <v/>
      </c>
      <c r="F26" s="62" t="str">
        <f t="shared" si="3"/>
        <v/>
      </c>
      <c r="G26" s="63"/>
      <c r="H26" s="64"/>
      <c r="I26" s="35" t="str">
        <f t="shared" si="0"/>
        <v/>
      </c>
      <c r="J26" s="20" t="str">
        <f t="shared" si="1"/>
        <v/>
      </c>
    </row>
    <row r="27" spans="1:10">
      <c r="A27" s="1">
        <v>17</v>
      </c>
      <c r="B27" s="59"/>
      <c r="C27" s="60"/>
      <c r="D27" s="57"/>
      <c r="E27" s="61" t="str">
        <f t="shared" si="2"/>
        <v/>
      </c>
      <c r="F27" s="62" t="str">
        <f t="shared" si="3"/>
        <v/>
      </c>
      <c r="G27" s="63"/>
      <c r="H27" s="64"/>
      <c r="I27" s="35" t="str">
        <f t="shared" si="0"/>
        <v/>
      </c>
      <c r="J27" s="20" t="str">
        <f t="shared" si="1"/>
        <v/>
      </c>
    </row>
    <row r="28" spans="1:10">
      <c r="A28" s="1">
        <v>18</v>
      </c>
      <c r="B28" s="59"/>
      <c r="C28" s="60"/>
      <c r="D28" s="57"/>
      <c r="E28" s="61" t="str">
        <f t="shared" si="2"/>
        <v/>
      </c>
      <c r="F28" s="62" t="str">
        <f t="shared" si="3"/>
        <v/>
      </c>
      <c r="G28" s="63"/>
      <c r="H28" s="64"/>
      <c r="I28" s="35" t="str">
        <f t="shared" si="0"/>
        <v/>
      </c>
      <c r="J28" s="20" t="str">
        <f t="shared" si="1"/>
        <v/>
      </c>
    </row>
    <row r="29" spans="1:10">
      <c r="A29" s="1">
        <v>19</v>
      </c>
      <c r="B29" s="59"/>
      <c r="C29" s="60"/>
      <c r="D29" s="57"/>
      <c r="E29" s="61" t="str">
        <f t="shared" si="2"/>
        <v/>
      </c>
      <c r="F29" s="62" t="str">
        <f t="shared" si="3"/>
        <v/>
      </c>
      <c r="G29" s="63"/>
      <c r="H29" s="64"/>
      <c r="I29" s="35" t="str">
        <f t="shared" si="0"/>
        <v/>
      </c>
      <c r="J29" s="20" t="str">
        <f t="shared" si="1"/>
        <v/>
      </c>
    </row>
    <row r="30" spans="1:10">
      <c r="A30" s="1">
        <v>20</v>
      </c>
      <c r="B30" s="59"/>
      <c r="C30" s="60"/>
      <c r="D30" s="57"/>
      <c r="E30" s="61" t="str">
        <f t="shared" si="2"/>
        <v/>
      </c>
      <c r="F30" s="62" t="str">
        <f t="shared" si="3"/>
        <v/>
      </c>
      <c r="G30" s="63"/>
      <c r="H30" s="64"/>
      <c r="I30" s="35" t="str">
        <f t="shared" si="0"/>
        <v/>
      </c>
      <c r="J30" s="20" t="str">
        <f t="shared" si="1"/>
        <v/>
      </c>
    </row>
    <row r="31" spans="1:10">
      <c r="A31" s="1">
        <v>21</v>
      </c>
      <c r="B31" s="59"/>
      <c r="C31" s="60"/>
      <c r="D31" s="57"/>
      <c r="E31" s="61" t="str">
        <f t="shared" si="2"/>
        <v/>
      </c>
      <c r="F31" s="62" t="str">
        <f t="shared" si="3"/>
        <v/>
      </c>
      <c r="G31" s="63"/>
      <c r="H31" s="64"/>
      <c r="I31" s="35" t="str">
        <f t="shared" si="0"/>
        <v/>
      </c>
      <c r="J31" s="20" t="str">
        <f t="shared" si="1"/>
        <v/>
      </c>
    </row>
    <row r="32" spans="1:10">
      <c r="A32" s="1">
        <v>22</v>
      </c>
      <c r="B32" s="59"/>
      <c r="C32" s="60"/>
      <c r="D32" s="57"/>
      <c r="E32" s="61" t="str">
        <f t="shared" si="2"/>
        <v/>
      </c>
      <c r="F32" s="62" t="str">
        <f t="shared" si="3"/>
        <v/>
      </c>
      <c r="G32" s="63"/>
      <c r="H32" s="64"/>
      <c r="I32" s="35" t="str">
        <f t="shared" si="0"/>
        <v/>
      </c>
      <c r="J32" s="20" t="str">
        <f t="shared" si="1"/>
        <v/>
      </c>
    </row>
    <row r="33" spans="1:10">
      <c r="A33" s="1">
        <v>23</v>
      </c>
      <c r="B33" s="59"/>
      <c r="C33" s="60"/>
      <c r="D33" s="57"/>
      <c r="E33" s="61" t="str">
        <f t="shared" si="2"/>
        <v/>
      </c>
      <c r="F33" s="62" t="str">
        <f t="shared" si="3"/>
        <v/>
      </c>
      <c r="G33" s="63"/>
      <c r="H33" s="64"/>
      <c r="I33" s="35" t="str">
        <f t="shared" si="0"/>
        <v/>
      </c>
      <c r="J33" s="20" t="str">
        <f t="shared" si="1"/>
        <v/>
      </c>
    </row>
    <row r="34" spans="1:10">
      <c r="A34" s="1">
        <v>24</v>
      </c>
      <c r="B34" s="59"/>
      <c r="C34" s="60"/>
      <c r="D34" s="57"/>
      <c r="E34" s="61" t="str">
        <f t="shared" si="2"/>
        <v/>
      </c>
      <c r="F34" s="62" t="str">
        <f t="shared" si="3"/>
        <v/>
      </c>
      <c r="G34" s="63"/>
      <c r="H34" s="64"/>
      <c r="I34" s="35" t="str">
        <f t="shared" si="0"/>
        <v/>
      </c>
      <c r="J34" s="20" t="str">
        <f t="shared" si="1"/>
        <v/>
      </c>
    </row>
    <row r="35" spans="1:10" ht="15.75" thickBot="1">
      <c r="A35" s="1">
        <v>25</v>
      </c>
      <c r="B35" s="59"/>
      <c r="C35" s="60"/>
      <c r="D35" s="57"/>
      <c r="E35" s="61" t="str">
        <f t="shared" si="2"/>
        <v/>
      </c>
      <c r="F35" s="62" t="str">
        <f t="shared" si="3"/>
        <v/>
      </c>
      <c r="G35" s="63"/>
      <c r="H35" s="64"/>
      <c r="I35" s="35" t="str">
        <f t="shared" si="0"/>
        <v/>
      </c>
      <c r="J35" s="20" t="str">
        <f t="shared" si="1"/>
        <v/>
      </c>
    </row>
    <row r="36" spans="1:10" hidden="1">
      <c r="A36" s="1">
        <v>26</v>
      </c>
      <c r="B36" s="42"/>
      <c r="C36" s="33"/>
      <c r="D36" s="43"/>
      <c r="E36" s="31" t="str">
        <f t="shared" si="2"/>
        <v/>
      </c>
      <c r="F36" s="6" t="str">
        <f t="shared" si="3"/>
        <v/>
      </c>
      <c r="G36" s="35"/>
      <c r="H36" s="44"/>
      <c r="I36" s="35" t="str">
        <f t="shared" si="0"/>
        <v/>
      </c>
      <c r="J36" s="20" t="str">
        <f t="shared" si="1"/>
        <v/>
      </c>
    </row>
    <row r="37" spans="1:10" hidden="1">
      <c r="A37" s="1">
        <v>27</v>
      </c>
      <c r="B37" s="42"/>
      <c r="C37" s="33"/>
      <c r="D37" s="43"/>
      <c r="E37" s="31" t="str">
        <f t="shared" si="2"/>
        <v/>
      </c>
      <c r="F37" s="6" t="str">
        <f t="shared" si="3"/>
        <v/>
      </c>
      <c r="G37" s="35"/>
      <c r="H37" s="44"/>
      <c r="I37" s="35" t="str">
        <f t="shared" si="0"/>
        <v/>
      </c>
      <c r="J37" s="20" t="str">
        <f t="shared" si="1"/>
        <v/>
      </c>
    </row>
    <row r="38" spans="1:10" hidden="1">
      <c r="A38" s="1">
        <v>28</v>
      </c>
      <c r="B38" s="42"/>
      <c r="C38" s="33"/>
      <c r="D38" s="43"/>
      <c r="E38" s="31" t="str">
        <f t="shared" si="2"/>
        <v/>
      </c>
      <c r="F38" s="6" t="str">
        <f t="shared" si="3"/>
        <v/>
      </c>
      <c r="G38" s="35"/>
      <c r="H38" s="44"/>
      <c r="I38" s="35" t="str">
        <f t="shared" si="0"/>
        <v/>
      </c>
      <c r="J38" s="20" t="str">
        <f t="shared" si="1"/>
        <v/>
      </c>
    </row>
    <row r="39" spans="1:10" hidden="1">
      <c r="A39" s="1">
        <v>29</v>
      </c>
      <c r="B39" s="42"/>
      <c r="C39" s="33"/>
      <c r="D39" s="43"/>
      <c r="E39" s="31" t="str">
        <f t="shared" si="2"/>
        <v/>
      </c>
      <c r="F39" s="6" t="str">
        <f t="shared" si="3"/>
        <v/>
      </c>
      <c r="G39" s="35"/>
      <c r="H39" s="44"/>
      <c r="I39" s="35" t="str">
        <f t="shared" si="0"/>
        <v/>
      </c>
      <c r="J39" s="20" t="str">
        <f t="shared" si="1"/>
        <v/>
      </c>
    </row>
    <row r="40" spans="1:10" hidden="1">
      <c r="A40" s="1">
        <v>30</v>
      </c>
      <c r="B40" s="42"/>
      <c r="C40" s="33"/>
      <c r="D40" s="43"/>
      <c r="E40" s="31" t="str">
        <f t="shared" si="2"/>
        <v/>
      </c>
      <c r="F40" s="6" t="str">
        <f t="shared" si="3"/>
        <v/>
      </c>
      <c r="G40" s="35"/>
      <c r="H40" s="44"/>
      <c r="I40" s="35" t="str">
        <f t="shared" si="0"/>
        <v/>
      </c>
      <c r="J40" s="20" t="str">
        <f t="shared" si="1"/>
        <v/>
      </c>
    </row>
    <row r="41" spans="1:10" hidden="1">
      <c r="A41" s="1">
        <v>31</v>
      </c>
      <c r="B41" s="42"/>
      <c r="C41" s="33"/>
      <c r="D41" s="43"/>
      <c r="E41" s="31" t="str">
        <f t="shared" si="2"/>
        <v/>
      </c>
      <c r="F41" s="6" t="str">
        <f t="shared" si="3"/>
        <v/>
      </c>
      <c r="G41" s="35"/>
      <c r="H41" s="44"/>
      <c r="I41" s="35" t="str">
        <f t="shared" si="0"/>
        <v/>
      </c>
      <c r="J41" s="20" t="str">
        <f t="shared" si="1"/>
        <v/>
      </c>
    </row>
    <row r="42" spans="1:10" hidden="1">
      <c r="A42" s="1">
        <v>32</v>
      </c>
      <c r="B42" s="42"/>
      <c r="C42" s="33"/>
      <c r="D42" s="43"/>
      <c r="E42" s="31" t="str">
        <f t="shared" si="2"/>
        <v/>
      </c>
      <c r="F42" s="6" t="str">
        <f t="shared" si="3"/>
        <v/>
      </c>
      <c r="G42" s="35"/>
      <c r="H42" s="44"/>
      <c r="I42" s="35" t="str">
        <f t="shared" si="0"/>
        <v/>
      </c>
      <c r="J42" s="20" t="str">
        <f t="shared" si="1"/>
        <v/>
      </c>
    </row>
    <row r="43" spans="1:10" hidden="1">
      <c r="A43" s="1">
        <v>33</v>
      </c>
      <c r="B43" s="42"/>
      <c r="C43" s="33"/>
      <c r="D43" s="43"/>
      <c r="E43" s="31" t="str">
        <f t="shared" si="2"/>
        <v/>
      </c>
      <c r="F43" s="6" t="str">
        <f t="shared" si="3"/>
        <v/>
      </c>
      <c r="G43" s="35"/>
      <c r="H43" s="44"/>
      <c r="I43" s="35" t="str">
        <f t="shared" si="0"/>
        <v/>
      </c>
      <c r="J43" s="20" t="str">
        <f t="shared" ref="J43:J60" si="4">IF(OR(D43="",H43=""),"",SUM(D43/H43))</f>
        <v/>
      </c>
    </row>
    <row r="44" spans="1:10" hidden="1">
      <c r="A44" s="1">
        <v>34</v>
      </c>
      <c r="B44" s="42"/>
      <c r="C44" s="33"/>
      <c r="D44" s="43"/>
      <c r="E44" s="31" t="str">
        <f t="shared" si="2"/>
        <v/>
      </c>
      <c r="F44" s="6" t="str">
        <f t="shared" si="3"/>
        <v/>
      </c>
      <c r="G44" s="35"/>
      <c r="H44" s="44"/>
      <c r="I44" s="35" t="str">
        <f t="shared" si="0"/>
        <v/>
      </c>
      <c r="J44" s="20" t="str">
        <f t="shared" si="4"/>
        <v/>
      </c>
    </row>
    <row r="45" spans="1:10" hidden="1">
      <c r="A45" s="1">
        <v>35</v>
      </c>
      <c r="B45" s="42"/>
      <c r="C45" s="33"/>
      <c r="D45" s="43"/>
      <c r="E45" s="31" t="str">
        <f t="shared" si="2"/>
        <v/>
      </c>
      <c r="F45" s="6" t="str">
        <f t="shared" si="3"/>
        <v/>
      </c>
      <c r="G45" s="35"/>
      <c r="H45" s="44"/>
      <c r="I45" s="35" t="str">
        <f t="shared" si="0"/>
        <v/>
      </c>
      <c r="J45" s="20" t="str">
        <f t="shared" si="4"/>
        <v/>
      </c>
    </row>
    <row r="46" spans="1:10" hidden="1">
      <c r="A46" s="1">
        <v>36</v>
      </c>
      <c r="B46" s="42"/>
      <c r="C46" s="33"/>
      <c r="D46" s="43"/>
      <c r="E46" s="31" t="str">
        <f t="shared" si="2"/>
        <v/>
      </c>
      <c r="F46" s="6" t="str">
        <f t="shared" si="3"/>
        <v/>
      </c>
      <c r="G46" s="35"/>
      <c r="H46" s="44"/>
      <c r="I46" s="35" t="str">
        <f t="shared" si="0"/>
        <v/>
      </c>
      <c r="J46" s="20" t="str">
        <f t="shared" si="4"/>
        <v/>
      </c>
    </row>
    <row r="47" spans="1:10" hidden="1">
      <c r="A47" s="1">
        <v>37</v>
      </c>
      <c r="B47" s="42"/>
      <c r="C47" s="33"/>
      <c r="D47" s="43"/>
      <c r="E47" s="31" t="str">
        <f t="shared" si="2"/>
        <v/>
      </c>
      <c r="F47" s="6" t="str">
        <f t="shared" si="3"/>
        <v/>
      </c>
      <c r="G47" s="35"/>
      <c r="H47" s="44"/>
      <c r="I47" s="35" t="str">
        <f t="shared" si="0"/>
        <v/>
      </c>
      <c r="J47" s="20" t="str">
        <f t="shared" si="4"/>
        <v/>
      </c>
    </row>
    <row r="48" spans="1:10" hidden="1">
      <c r="A48" s="1">
        <v>38</v>
      </c>
      <c r="B48" s="42"/>
      <c r="C48" s="33"/>
      <c r="D48" s="43"/>
      <c r="E48" s="31" t="str">
        <f t="shared" si="2"/>
        <v/>
      </c>
      <c r="F48" s="6" t="str">
        <f t="shared" si="3"/>
        <v/>
      </c>
      <c r="G48" s="35"/>
      <c r="H48" s="44"/>
      <c r="I48" s="35" t="str">
        <f t="shared" si="0"/>
        <v/>
      </c>
      <c r="J48" s="20" t="str">
        <f t="shared" si="4"/>
        <v/>
      </c>
    </row>
    <row r="49" spans="1:10" hidden="1">
      <c r="A49" s="1">
        <v>39</v>
      </c>
      <c r="B49" s="42"/>
      <c r="C49" s="33"/>
      <c r="D49" s="43"/>
      <c r="E49" s="31" t="str">
        <f t="shared" si="2"/>
        <v/>
      </c>
      <c r="F49" s="6" t="str">
        <f t="shared" si="3"/>
        <v/>
      </c>
      <c r="G49" s="35"/>
      <c r="H49" s="44"/>
      <c r="I49" s="35" t="str">
        <f t="shared" si="0"/>
        <v/>
      </c>
      <c r="J49" s="20" t="str">
        <f t="shared" si="4"/>
        <v/>
      </c>
    </row>
    <row r="50" spans="1:10" hidden="1">
      <c r="A50" s="1">
        <v>40</v>
      </c>
      <c r="B50" s="42"/>
      <c r="C50" s="33"/>
      <c r="D50" s="43"/>
      <c r="E50" s="31" t="str">
        <f t="shared" si="2"/>
        <v/>
      </c>
      <c r="F50" s="6" t="str">
        <f t="shared" si="3"/>
        <v/>
      </c>
      <c r="G50" s="35"/>
      <c r="H50" s="44"/>
      <c r="I50" s="35" t="str">
        <f t="shared" si="0"/>
        <v/>
      </c>
      <c r="J50" s="20" t="str">
        <f t="shared" si="4"/>
        <v/>
      </c>
    </row>
    <row r="51" spans="1:10" hidden="1">
      <c r="A51" s="1">
        <v>41</v>
      </c>
      <c r="B51" s="42"/>
      <c r="C51" s="33"/>
      <c r="D51" s="43"/>
      <c r="E51" s="31" t="str">
        <f t="shared" si="2"/>
        <v/>
      </c>
      <c r="F51" s="6" t="str">
        <f t="shared" si="3"/>
        <v/>
      </c>
      <c r="G51" s="35"/>
      <c r="H51" s="44"/>
      <c r="I51" s="35" t="str">
        <f t="shared" si="0"/>
        <v/>
      </c>
      <c r="J51" s="20" t="str">
        <f t="shared" si="4"/>
        <v/>
      </c>
    </row>
    <row r="52" spans="1:10" hidden="1">
      <c r="A52" s="1">
        <v>42</v>
      </c>
      <c r="B52" s="42"/>
      <c r="C52" s="33"/>
      <c r="D52" s="43"/>
      <c r="E52" s="31" t="str">
        <f t="shared" si="2"/>
        <v/>
      </c>
      <c r="F52" s="6" t="str">
        <f t="shared" si="3"/>
        <v/>
      </c>
      <c r="G52" s="35"/>
      <c r="H52" s="44"/>
      <c r="I52" s="35" t="str">
        <f t="shared" si="0"/>
        <v/>
      </c>
      <c r="J52" s="20" t="str">
        <f t="shared" si="4"/>
        <v/>
      </c>
    </row>
    <row r="53" spans="1:10" hidden="1">
      <c r="A53" s="1">
        <v>43</v>
      </c>
      <c r="B53" s="42"/>
      <c r="C53" s="33"/>
      <c r="D53" s="43"/>
      <c r="E53" s="31" t="str">
        <f t="shared" si="2"/>
        <v/>
      </c>
      <c r="F53" s="6" t="str">
        <f t="shared" si="3"/>
        <v/>
      </c>
      <c r="G53" s="35"/>
      <c r="H53" s="44"/>
      <c r="I53" s="35" t="str">
        <f t="shared" si="0"/>
        <v/>
      </c>
      <c r="J53" s="20" t="str">
        <f t="shared" si="4"/>
        <v/>
      </c>
    </row>
    <row r="54" spans="1:10" hidden="1">
      <c r="A54" s="1">
        <v>44</v>
      </c>
      <c r="B54" s="42"/>
      <c r="C54" s="33"/>
      <c r="D54" s="43"/>
      <c r="E54" s="31" t="str">
        <f t="shared" si="2"/>
        <v/>
      </c>
      <c r="F54" s="6" t="str">
        <f t="shared" si="3"/>
        <v/>
      </c>
      <c r="G54" s="35"/>
      <c r="H54" s="44"/>
      <c r="I54" s="35" t="str">
        <f t="shared" si="0"/>
        <v/>
      </c>
      <c r="J54" s="20" t="str">
        <f t="shared" si="4"/>
        <v/>
      </c>
    </row>
    <row r="55" spans="1:10" hidden="1">
      <c r="A55" s="1">
        <v>45</v>
      </c>
      <c r="B55" s="42"/>
      <c r="C55" s="33"/>
      <c r="D55" s="43"/>
      <c r="E55" s="31" t="str">
        <f t="shared" si="2"/>
        <v/>
      </c>
      <c r="F55" s="6" t="str">
        <f t="shared" si="3"/>
        <v/>
      </c>
      <c r="G55" s="35"/>
      <c r="H55" s="44"/>
      <c r="I55" s="35" t="str">
        <f t="shared" si="0"/>
        <v/>
      </c>
      <c r="J55" s="20" t="str">
        <f t="shared" si="4"/>
        <v/>
      </c>
    </row>
    <row r="56" spans="1:10" hidden="1">
      <c r="A56" s="1">
        <v>46</v>
      </c>
      <c r="B56" s="42"/>
      <c r="C56" s="33"/>
      <c r="D56" s="43"/>
      <c r="E56" s="31" t="str">
        <f t="shared" si="2"/>
        <v/>
      </c>
      <c r="F56" s="6" t="str">
        <f t="shared" si="3"/>
        <v/>
      </c>
      <c r="G56" s="35"/>
      <c r="H56" s="44"/>
      <c r="I56" s="35" t="str">
        <f t="shared" si="0"/>
        <v/>
      </c>
      <c r="J56" s="20" t="str">
        <f t="shared" si="4"/>
        <v/>
      </c>
    </row>
    <row r="57" spans="1:10" hidden="1">
      <c r="A57" s="1">
        <v>47</v>
      </c>
      <c r="B57" s="42"/>
      <c r="C57" s="33"/>
      <c r="D57" s="43"/>
      <c r="E57" s="31" t="str">
        <f t="shared" si="2"/>
        <v/>
      </c>
      <c r="F57" s="6" t="str">
        <f t="shared" si="3"/>
        <v/>
      </c>
      <c r="G57" s="35"/>
      <c r="H57" s="44"/>
      <c r="I57" s="35" t="str">
        <f t="shared" si="0"/>
        <v/>
      </c>
      <c r="J57" s="20" t="str">
        <f t="shared" si="4"/>
        <v/>
      </c>
    </row>
    <row r="58" spans="1:10" hidden="1">
      <c r="A58" s="1">
        <v>48</v>
      </c>
      <c r="B58" s="42"/>
      <c r="C58" s="33"/>
      <c r="D58" s="43"/>
      <c r="E58" s="31" t="str">
        <f t="shared" si="2"/>
        <v/>
      </c>
      <c r="F58" s="6" t="str">
        <f t="shared" si="3"/>
        <v/>
      </c>
      <c r="G58" s="35"/>
      <c r="H58" s="44"/>
      <c r="I58" s="35" t="str">
        <f t="shared" si="0"/>
        <v/>
      </c>
      <c r="J58" s="20" t="str">
        <f t="shared" si="4"/>
        <v/>
      </c>
    </row>
    <row r="59" spans="1:10" hidden="1">
      <c r="A59" s="1">
        <v>49</v>
      </c>
      <c r="B59" s="42"/>
      <c r="C59" s="33"/>
      <c r="D59" s="43"/>
      <c r="E59" s="31" t="str">
        <f t="shared" si="2"/>
        <v/>
      </c>
      <c r="F59" s="6" t="str">
        <f t="shared" si="3"/>
        <v/>
      </c>
      <c r="G59" s="35"/>
      <c r="H59" s="44"/>
      <c r="I59" s="35" t="str">
        <f t="shared" si="0"/>
        <v/>
      </c>
      <c r="J59" s="20" t="str">
        <f t="shared" si="4"/>
        <v/>
      </c>
    </row>
    <row r="60" spans="1:10" ht="15.75" hidden="1" thickBot="1">
      <c r="A60" s="1">
        <v>50</v>
      </c>
      <c r="B60" s="42"/>
      <c r="C60" s="33"/>
      <c r="D60" s="43"/>
      <c r="E60" s="31" t="str">
        <f t="shared" si="2"/>
        <v/>
      </c>
      <c r="F60" s="6" t="str">
        <f t="shared" si="3"/>
        <v/>
      </c>
      <c r="G60" s="35"/>
      <c r="H60" s="45"/>
      <c r="I60" s="35" t="str">
        <f t="shared" si="0"/>
        <v/>
      </c>
      <c r="J60" s="20" t="str">
        <f t="shared" si="4"/>
        <v/>
      </c>
    </row>
    <row r="61" spans="1:10" ht="16.5" thickTop="1">
      <c r="A61" s="76" t="s">
        <v>14</v>
      </c>
      <c r="B61" s="76"/>
      <c r="C61" s="22">
        <f>SUM(C11:C60)</f>
        <v>0</v>
      </c>
      <c r="D61" s="22">
        <f>SUM(D11:D60)</f>
        <v>0</v>
      </c>
      <c r="E61" s="22">
        <f>SUM(E11:E60)</f>
        <v>0</v>
      </c>
      <c r="F61" s="34" t="str">
        <f>IF(OR(C61=0,C61="",E61=0,E61=""),"",SUM(E61/C61))</f>
        <v/>
      </c>
      <c r="G61" s="36">
        <f>SUM(G11:G60)</f>
        <v>0</v>
      </c>
      <c r="H61" s="36">
        <f>SUM(H11:H60)</f>
        <v>0</v>
      </c>
      <c r="I61" s="36">
        <f>SUM(I11:I60)</f>
        <v>0</v>
      </c>
    </row>
    <row r="62" spans="1:10" ht="28.5" customHeight="1">
      <c r="B62" s="7" t="s">
        <v>15</v>
      </c>
      <c r="C62" s="68" t="s">
        <v>6</v>
      </c>
      <c r="D62" s="68" t="s">
        <v>7</v>
      </c>
      <c r="E62" s="68" t="s">
        <v>8</v>
      </c>
      <c r="F62" s="68" t="s">
        <v>9</v>
      </c>
    </row>
    <row r="63" spans="1:10" ht="18" customHeight="1">
      <c r="B63" s="2" t="s">
        <v>16</v>
      </c>
      <c r="C63" s="33"/>
      <c r="D63" s="57"/>
      <c r="E63" s="31" t="str">
        <f t="shared" ref="E63:E69" si="5">IF(SUM(D63-C63)=0,"",SUM(D63-C63))</f>
        <v/>
      </c>
      <c r="F63" s="6" t="str">
        <f t="shared" ref="F63:F70" si="6">IF(OR(C63=0,C63="",E63=0,E63=""),"",SUM(E63/C63))</f>
        <v/>
      </c>
      <c r="G63" s="6"/>
      <c r="J63" s="16" t="s">
        <v>17</v>
      </c>
    </row>
    <row r="64" spans="1:10" ht="18" customHeight="1">
      <c r="B64" s="2" t="s">
        <v>18</v>
      </c>
      <c r="C64" s="33"/>
      <c r="D64" s="57"/>
      <c r="E64" s="31" t="str">
        <f>IF(SUM(D64-C64)=0,"",SUM(D64-C64))</f>
        <v/>
      </c>
      <c r="F64" s="6" t="str">
        <f t="shared" si="6"/>
        <v/>
      </c>
      <c r="G64" s="6"/>
      <c r="J64" s="23" t="str">
        <f>IF(D61=0,"",(SUM(D70/D61)*1))</f>
        <v/>
      </c>
    </row>
    <row r="65" spans="1:10" ht="15.75">
      <c r="B65" s="2" t="s">
        <v>19</v>
      </c>
      <c r="C65" s="33"/>
      <c r="D65" s="57"/>
      <c r="E65" s="31" t="str">
        <f t="shared" si="5"/>
        <v/>
      </c>
      <c r="F65" s="6" t="str">
        <f t="shared" si="6"/>
        <v/>
      </c>
      <c r="G65" s="6"/>
      <c r="H65" s="23"/>
      <c r="I65" s="23"/>
    </row>
    <row r="66" spans="1:10" ht="15.75">
      <c r="B66" s="2" t="s">
        <v>20</v>
      </c>
      <c r="C66" s="33"/>
      <c r="D66" s="57"/>
      <c r="E66" s="31" t="str">
        <f t="shared" si="5"/>
        <v/>
      </c>
      <c r="F66" s="6" t="str">
        <f t="shared" si="6"/>
        <v/>
      </c>
      <c r="G66" s="6"/>
      <c r="H66" s="23"/>
      <c r="I66" s="23"/>
    </row>
    <row r="67" spans="1:10" ht="15.75">
      <c r="B67" s="2" t="s">
        <v>21</v>
      </c>
      <c r="C67" s="33"/>
      <c r="D67" s="57"/>
      <c r="E67" s="31" t="str">
        <f t="shared" si="5"/>
        <v/>
      </c>
      <c r="F67" s="6" t="str">
        <f t="shared" si="6"/>
        <v/>
      </c>
      <c r="G67" s="6"/>
      <c r="H67" s="23"/>
      <c r="I67" s="23"/>
    </row>
    <row r="68" spans="1:10" ht="15.75">
      <c r="B68" s="2" t="s">
        <v>22</v>
      </c>
      <c r="C68" s="33"/>
      <c r="D68" s="57"/>
      <c r="E68" s="31" t="str">
        <f t="shared" si="5"/>
        <v/>
      </c>
      <c r="F68" s="6" t="str">
        <f t="shared" si="6"/>
        <v/>
      </c>
      <c r="G68" s="6"/>
      <c r="H68" s="23"/>
      <c r="I68" s="23"/>
    </row>
    <row r="69" spans="1:10" ht="15.75">
      <c r="B69" s="2" t="s">
        <v>23</v>
      </c>
      <c r="C69" s="33"/>
      <c r="D69" s="38">
        <f>'Other Budget Detail'!C15</f>
        <v>0</v>
      </c>
      <c r="E69" s="31" t="str">
        <f t="shared" si="5"/>
        <v/>
      </c>
      <c r="F69" s="6" t="str">
        <f t="shared" si="6"/>
        <v/>
      </c>
      <c r="G69" s="6"/>
      <c r="H69" s="23"/>
      <c r="I69" s="23"/>
    </row>
    <row r="70" spans="1:10" ht="15.75">
      <c r="B70" s="70" t="s">
        <v>24</v>
      </c>
      <c r="C70" s="24">
        <f>SUM(C63:C69)</f>
        <v>0</v>
      </c>
      <c r="D70" s="24">
        <f>SUM(D63:D69)</f>
        <v>0</v>
      </c>
      <c r="E70" s="24" t="str">
        <f t="shared" ref="E70" si="7">IF(SUM(D70-C70)=0,"",SUM(D70-C70))</f>
        <v/>
      </c>
      <c r="F70" s="23" t="str">
        <f t="shared" si="6"/>
        <v/>
      </c>
      <c r="G70" s="23"/>
      <c r="H70" s="23"/>
      <c r="I70" s="23"/>
    </row>
    <row r="71" spans="1:10" ht="15.75">
      <c r="B71" s="8"/>
      <c r="C71" s="8"/>
      <c r="D71" s="25"/>
      <c r="E71" s="31"/>
      <c r="F71" s="6"/>
      <c r="G71" s="6"/>
      <c r="H71" s="23"/>
      <c r="I71" s="23"/>
    </row>
    <row r="72" spans="1:10" ht="15.75">
      <c r="A72" s="32"/>
      <c r="B72" s="12" t="s">
        <v>25</v>
      </c>
      <c r="C72" s="24">
        <f>SUM(C70,C61)</f>
        <v>0</v>
      </c>
      <c r="D72" s="24">
        <f>SUM(D70,D61)</f>
        <v>0</v>
      </c>
      <c r="E72" s="24" t="str">
        <f t="shared" ref="E72" si="8">IF(SUM(D72-C72)=0,"",SUM(D72-C72))</f>
        <v/>
      </c>
      <c r="F72" s="23" t="str">
        <f t="shared" ref="F72" si="9">IF(OR(C72=0,C72="",E72=0,E72=""),"",SUM(E72/C72))</f>
        <v/>
      </c>
      <c r="G72" s="23"/>
      <c r="H72" s="23"/>
      <c r="I72" s="23"/>
    </row>
    <row r="73" spans="1:10" ht="15.75">
      <c r="A73" s="32"/>
      <c r="B73" s="32" t="str">
        <f>IF(OR(D4=0,D4=""),"",(TEXT((D72/D4),"0.00%"))&amp;" of Total Budgeted Expenses")</f>
        <v/>
      </c>
      <c r="C73" s="68"/>
      <c r="D73" s="24"/>
      <c r="E73" s="24"/>
      <c r="F73" s="23"/>
      <c r="G73" s="23"/>
      <c r="H73" s="23"/>
      <c r="I73" s="23"/>
    </row>
    <row r="74" spans="1:10">
      <c r="A74" s="9"/>
      <c r="B74" s="10"/>
      <c r="C74" s="10"/>
      <c r="D74" s="10"/>
      <c r="E74" s="9"/>
      <c r="F74" s="9"/>
      <c r="G74" s="9"/>
      <c r="H74" s="9"/>
      <c r="I74" s="9"/>
      <c r="J74" s="11"/>
    </row>
    <row r="75" spans="1:10" ht="15.75">
      <c r="A75" s="67"/>
      <c r="B75" s="2"/>
      <c r="C75" s="68" t="s">
        <v>6</v>
      </c>
      <c r="D75" s="68" t="s">
        <v>7</v>
      </c>
      <c r="E75" s="68" t="s">
        <v>8</v>
      </c>
      <c r="F75" s="68" t="s">
        <v>9</v>
      </c>
      <c r="G75" s="15"/>
      <c r="H75" s="15"/>
      <c r="I75" s="15"/>
      <c r="J75" s="15"/>
    </row>
    <row r="76" spans="1:10" ht="15.75">
      <c r="A76" s="73" t="s">
        <v>26</v>
      </c>
      <c r="B76" s="73"/>
      <c r="C76" s="68"/>
      <c r="D76" s="68"/>
      <c r="E76" s="68"/>
      <c r="F76" s="68"/>
      <c r="G76" s="15"/>
      <c r="H76" s="15"/>
      <c r="I76" s="15"/>
      <c r="J76" s="15"/>
    </row>
    <row r="77" spans="1:10" ht="15.75">
      <c r="A77" s="67"/>
      <c r="B77" s="67"/>
      <c r="C77" s="68"/>
      <c r="D77" s="68"/>
      <c r="E77" s="68"/>
      <c r="F77" s="68"/>
      <c r="G77" s="15"/>
      <c r="H77" s="15"/>
      <c r="I77" s="15"/>
      <c r="J77" s="15"/>
    </row>
    <row r="78" spans="1:10" ht="15.75">
      <c r="B78" s="7" t="s">
        <v>27</v>
      </c>
      <c r="C78" s="24"/>
      <c r="D78" s="58"/>
      <c r="E78" s="24" t="str">
        <f t="shared" ref="E78" si="10">IF(SUM(D78-C78)=0,"",SUM(D78-C78))</f>
        <v/>
      </c>
      <c r="F78" s="23" t="str">
        <f t="shared" ref="F78" si="11">IF(OR(C78=0,C78="",E78=0,E78=""),"",SUM(E78/C78))</f>
        <v/>
      </c>
      <c r="G78" s="23"/>
      <c r="J78" s="48"/>
    </row>
    <row r="79" spans="1:10" ht="15.75">
      <c r="D79" s="26"/>
      <c r="E79" s="23"/>
      <c r="F79" s="23"/>
      <c r="G79" s="23"/>
    </row>
    <row r="80" spans="1:10" ht="15.75">
      <c r="B80" s="7" t="s">
        <v>28</v>
      </c>
      <c r="C80" s="24"/>
      <c r="D80" s="57"/>
      <c r="E80" s="24" t="str">
        <f t="shared" ref="E80" si="12">IF(SUM(D80-C80)=0,"",SUM(D80-C80))</f>
        <v/>
      </c>
      <c r="F80" s="23" t="str">
        <f t="shared" ref="F80" si="13">IF(OR(C80=0,C80="",E80=0,E80=""),"",SUM(E80/C80))</f>
        <v/>
      </c>
      <c r="G80" s="23"/>
      <c r="H80" s="3"/>
      <c r="I80" s="3"/>
    </row>
    <row r="81" spans="2:9" ht="15.75">
      <c r="B81" s="67"/>
      <c r="C81" s="67"/>
      <c r="D81" s="26"/>
      <c r="H81" s="3"/>
      <c r="I81" s="3"/>
    </row>
    <row r="82" spans="2:9" ht="15.75">
      <c r="B82" s="49" t="s">
        <v>29</v>
      </c>
      <c r="C82" s="67"/>
      <c r="D82" s="50"/>
      <c r="H82" s="3"/>
      <c r="I82" s="3"/>
    </row>
    <row r="83" spans="2:9" ht="15.75">
      <c r="B83" s="55" t="s">
        <v>30</v>
      </c>
      <c r="C83" s="67"/>
      <c r="D83" s="57"/>
      <c r="H83" s="3"/>
      <c r="I83" s="3"/>
    </row>
    <row r="84" spans="2:9" ht="15.75">
      <c r="B84" s="55"/>
      <c r="C84" s="67"/>
      <c r="D84" s="56"/>
      <c r="H84" s="3"/>
      <c r="I84" s="3"/>
    </row>
    <row r="85" spans="2:9" ht="15.75">
      <c r="B85" s="55" t="s">
        <v>31</v>
      </c>
      <c r="C85" s="67"/>
      <c r="D85" s="57"/>
      <c r="H85" s="3"/>
      <c r="I85" s="3"/>
    </row>
    <row r="86" spans="2:9" ht="15.75">
      <c r="B86" s="54" t="s">
        <v>32</v>
      </c>
      <c r="C86" s="67"/>
      <c r="D86" s="28">
        <f>D83+D85</f>
        <v>0</v>
      </c>
      <c r="H86" s="3"/>
      <c r="I86" s="3"/>
    </row>
    <row r="87" spans="2:9" ht="15.75">
      <c r="B87" s="7"/>
      <c r="C87" s="67"/>
      <c r="D87" s="26"/>
      <c r="H87" s="3"/>
      <c r="I87" s="3"/>
    </row>
    <row r="88" spans="2:9" ht="15.75">
      <c r="B88" s="49" t="s">
        <v>33</v>
      </c>
      <c r="C88" s="51"/>
      <c r="D88" s="41">
        <f>'Other Budget Detail'!C54</f>
        <v>0</v>
      </c>
      <c r="E88" s="26"/>
      <c r="F88" s="26"/>
      <c r="G88" s="26"/>
      <c r="H88" s="52"/>
      <c r="I88" s="3"/>
    </row>
    <row r="89" spans="2:9" ht="15.75">
      <c r="B89" s="67"/>
      <c r="C89" s="67"/>
      <c r="D89" s="26"/>
      <c r="H89" s="3"/>
      <c r="I89" s="3"/>
    </row>
    <row r="90" spans="2:9" ht="15.75">
      <c r="B90" s="49" t="s">
        <v>34</v>
      </c>
      <c r="C90" s="7"/>
      <c r="D90" s="3"/>
      <c r="H90" s="46"/>
      <c r="I90" s="3"/>
    </row>
    <row r="91" spans="2:9" ht="15.75">
      <c r="B91" s="2"/>
      <c r="C91" s="2"/>
      <c r="D91" s="2"/>
      <c r="E91" s="23"/>
      <c r="F91" s="23"/>
      <c r="G91" s="23"/>
      <c r="H91" s="3"/>
      <c r="I91" s="3"/>
    </row>
    <row r="92" spans="2:9" ht="15.75">
      <c r="B92" s="27" t="s">
        <v>35</v>
      </c>
      <c r="C92" s="24"/>
      <c r="D92" s="57"/>
      <c r="E92" s="24" t="str">
        <f t="shared" ref="E92" si="14">IF(SUM(D92-C92)=0,"",SUM(D92-C92))</f>
        <v/>
      </c>
      <c r="F92" s="23" t="str">
        <f t="shared" ref="F92" si="15">IF(OR(C92=0,C92="",E92=0,E92=""),"",SUM(E92/C92))</f>
        <v/>
      </c>
      <c r="G92" s="23"/>
      <c r="H92" s="3"/>
      <c r="I92" s="3"/>
    </row>
    <row r="93" spans="2:9" ht="15.75">
      <c r="B93" s="2"/>
      <c r="C93" s="2"/>
      <c r="D93" s="2"/>
      <c r="E93" s="23"/>
      <c r="F93" s="23"/>
      <c r="G93" s="23"/>
      <c r="H93" s="3"/>
      <c r="I93" s="3"/>
    </row>
    <row r="94" spans="2:9" ht="15.75">
      <c r="B94" s="27" t="s">
        <v>36</v>
      </c>
      <c r="C94" s="30"/>
      <c r="D94" s="57"/>
      <c r="E94" s="24" t="str">
        <f t="shared" ref="E94" si="16">IF(SUM(D94-C94)=0,"",SUM(D94-C94))</f>
        <v/>
      </c>
      <c r="F94" s="23" t="str">
        <f t="shared" ref="F94" si="17">IF(OR(C94=0,C94="",E94=0,E94=""),"",SUM(E94/C94))</f>
        <v/>
      </c>
      <c r="G94" s="23"/>
      <c r="H94" s="3"/>
      <c r="I94" s="3"/>
    </row>
    <row r="95" spans="2:9" ht="15.75">
      <c r="B95" s="2"/>
      <c r="C95" s="33"/>
      <c r="D95" s="14"/>
      <c r="E95" s="23"/>
      <c r="F95" s="23"/>
      <c r="G95" s="23"/>
      <c r="H95" s="3"/>
      <c r="I95" s="3"/>
    </row>
    <row r="96" spans="2:9" ht="15.75">
      <c r="B96" s="53" t="s">
        <v>37</v>
      </c>
      <c r="C96" s="33"/>
      <c r="D96" s="24"/>
      <c r="E96" s="23" t="str">
        <f>IF(D96,SUM(D96/$D$129)*1,"")</f>
        <v/>
      </c>
      <c r="F96" s="23"/>
      <c r="G96" s="23"/>
      <c r="H96" s="3"/>
      <c r="I96" s="3"/>
    </row>
    <row r="97" spans="2:9">
      <c r="B97" s="2" t="s">
        <v>38</v>
      </c>
      <c r="C97" s="33"/>
      <c r="D97" s="57"/>
      <c r="E97" s="31" t="str">
        <f t="shared" ref="E97:E108" si="18">IF(SUM(D97-C97)=0,"",SUM(D97-C97))</f>
        <v/>
      </c>
      <c r="F97" s="6" t="str">
        <f t="shared" ref="F97:F109" si="19">IF(OR(C97=0,C97="",E97=0,E97=""),"",SUM(E97/C97))</f>
        <v/>
      </c>
      <c r="G97" s="6"/>
      <c r="H97" s="3"/>
      <c r="I97" s="3"/>
    </row>
    <row r="98" spans="2:9">
      <c r="B98" s="2" t="s">
        <v>39</v>
      </c>
      <c r="C98" s="33"/>
      <c r="D98" s="57"/>
      <c r="E98" s="31" t="str">
        <f t="shared" ref="E98:E103" si="20">IF(SUM(D98-C98)=0,"",SUM(D98-C98))</f>
        <v/>
      </c>
      <c r="F98" s="6" t="str">
        <f t="shared" ref="F98:F103" si="21">IF(OR(C98=0,C98="",E98=0,E98=""),"",SUM(E98/C98))</f>
        <v/>
      </c>
      <c r="G98" s="6"/>
      <c r="H98" s="3"/>
      <c r="I98" s="3"/>
    </row>
    <row r="99" spans="2:9">
      <c r="B99" s="2" t="s">
        <v>40</v>
      </c>
      <c r="C99" s="33"/>
      <c r="D99" s="57"/>
      <c r="E99" s="31" t="str">
        <f t="shared" si="20"/>
        <v/>
      </c>
      <c r="F99" s="6" t="str">
        <f t="shared" si="21"/>
        <v/>
      </c>
      <c r="G99" s="6"/>
      <c r="H99" s="3"/>
      <c r="I99" s="3"/>
    </row>
    <row r="100" spans="2:9">
      <c r="B100" s="2" t="s">
        <v>41</v>
      </c>
      <c r="C100" s="33"/>
      <c r="D100" s="57"/>
      <c r="E100" s="31" t="str">
        <f t="shared" si="20"/>
        <v/>
      </c>
      <c r="F100" s="6" t="str">
        <f t="shared" si="21"/>
        <v/>
      </c>
      <c r="G100" s="6"/>
      <c r="H100" s="3"/>
      <c r="I100" s="3"/>
    </row>
    <row r="101" spans="2:9">
      <c r="B101" s="2" t="s">
        <v>42</v>
      </c>
      <c r="C101" s="33"/>
      <c r="D101" s="57"/>
      <c r="E101" s="31" t="str">
        <f t="shared" si="20"/>
        <v/>
      </c>
      <c r="F101" s="6" t="str">
        <f t="shared" si="21"/>
        <v/>
      </c>
      <c r="G101" s="6"/>
      <c r="H101" s="3"/>
      <c r="I101" s="3"/>
    </row>
    <row r="102" spans="2:9">
      <c r="B102" s="2" t="s">
        <v>43</v>
      </c>
      <c r="C102" s="33"/>
      <c r="D102" s="57"/>
      <c r="E102" s="31" t="str">
        <f t="shared" si="20"/>
        <v/>
      </c>
      <c r="F102" s="6" t="str">
        <f t="shared" si="21"/>
        <v/>
      </c>
      <c r="G102" s="6"/>
      <c r="H102" s="3"/>
      <c r="I102" s="3"/>
    </row>
    <row r="103" spans="2:9">
      <c r="B103" s="2" t="s">
        <v>44</v>
      </c>
      <c r="C103" s="33"/>
      <c r="D103" s="57"/>
      <c r="E103" s="31" t="str">
        <f t="shared" si="20"/>
        <v/>
      </c>
      <c r="F103" s="6" t="str">
        <f t="shared" si="21"/>
        <v/>
      </c>
      <c r="G103" s="6"/>
      <c r="H103" s="3"/>
      <c r="I103" s="3"/>
    </row>
    <row r="104" spans="2:9">
      <c r="B104" s="2" t="s">
        <v>45</v>
      </c>
      <c r="C104" s="33"/>
      <c r="D104" s="57"/>
      <c r="E104" s="31" t="str">
        <f t="shared" si="18"/>
        <v/>
      </c>
      <c r="F104" s="6" t="str">
        <f t="shared" si="19"/>
        <v/>
      </c>
      <c r="G104" s="6"/>
      <c r="H104" s="3"/>
      <c r="I104" s="3"/>
    </row>
    <row r="105" spans="2:9">
      <c r="B105" s="2" t="s">
        <v>46</v>
      </c>
      <c r="C105" s="33"/>
      <c r="D105" s="57"/>
      <c r="E105" s="31" t="str">
        <f t="shared" si="18"/>
        <v/>
      </c>
      <c r="F105" s="6" t="str">
        <f t="shared" si="19"/>
        <v/>
      </c>
      <c r="G105" s="6"/>
      <c r="H105" s="3"/>
      <c r="I105" s="3"/>
    </row>
    <row r="106" spans="2:9">
      <c r="B106" s="2" t="s">
        <v>47</v>
      </c>
      <c r="C106" s="33"/>
      <c r="D106" s="57"/>
      <c r="E106" s="31" t="str">
        <f t="shared" si="18"/>
        <v/>
      </c>
      <c r="F106" s="6" t="str">
        <f t="shared" si="19"/>
        <v/>
      </c>
      <c r="G106" s="6"/>
      <c r="H106" s="3"/>
      <c r="I106" s="3"/>
    </row>
    <row r="107" spans="2:9">
      <c r="B107" s="2" t="s">
        <v>48</v>
      </c>
      <c r="C107" s="33"/>
      <c r="D107" s="57"/>
      <c r="E107" s="31"/>
      <c r="F107" s="6"/>
      <c r="G107" s="6"/>
      <c r="H107" s="3"/>
      <c r="I107" s="3"/>
    </row>
    <row r="108" spans="2:9">
      <c r="B108" s="2" t="s">
        <v>49</v>
      </c>
      <c r="C108" s="33"/>
      <c r="D108" s="38">
        <f>'Other Budget Detail'!C28</f>
        <v>0</v>
      </c>
      <c r="E108" s="31" t="str">
        <f t="shared" si="18"/>
        <v/>
      </c>
      <c r="F108" s="6" t="str">
        <f t="shared" si="19"/>
        <v/>
      </c>
      <c r="G108" s="6"/>
      <c r="H108" s="3"/>
      <c r="I108" s="3"/>
    </row>
    <row r="109" spans="2:9" ht="15.75">
      <c r="B109" s="70" t="s">
        <v>32</v>
      </c>
      <c r="C109" s="24">
        <f>SUM(C97:C108)</f>
        <v>0</v>
      </c>
      <c r="D109" s="24">
        <f>SUM(D97:D108)</f>
        <v>0</v>
      </c>
      <c r="E109" s="24" t="str">
        <f t="shared" ref="E109" si="22">IF(SUM(D109-C109)=0,"",SUM(D109-C109))</f>
        <v/>
      </c>
      <c r="F109" s="23" t="str">
        <f t="shared" si="19"/>
        <v/>
      </c>
      <c r="G109" s="23"/>
      <c r="H109" s="3"/>
      <c r="I109" s="3"/>
    </row>
    <row r="110" spans="2:9" ht="15.75">
      <c r="D110" s="14"/>
      <c r="E110" s="23"/>
      <c r="F110" s="23"/>
      <c r="G110" s="23"/>
      <c r="H110" s="3"/>
      <c r="I110" s="3"/>
    </row>
    <row r="111" spans="2:9" ht="15.75">
      <c r="B111" s="53" t="s">
        <v>50</v>
      </c>
      <c r="C111" s="27"/>
      <c r="D111" s="14"/>
      <c r="E111" s="23"/>
      <c r="F111" s="23"/>
      <c r="G111" s="23"/>
      <c r="H111" s="3"/>
      <c r="I111" s="3"/>
    </row>
    <row r="112" spans="2:9">
      <c r="B112" s="2" t="s">
        <v>51</v>
      </c>
      <c r="C112" s="33"/>
      <c r="D112" s="57"/>
      <c r="E112" s="31" t="str">
        <f t="shared" ref="E112:E122" si="23">IF(SUM(D112-C112)=0,"",SUM(D112-C112))</f>
        <v/>
      </c>
      <c r="F112" s="6" t="str">
        <f t="shared" ref="F112:F122" si="24">IF(OR(C112=0,C112="",E112=0,E112=""),"",SUM(E112/C112))</f>
        <v/>
      </c>
      <c r="G112" s="6"/>
      <c r="H112" s="3"/>
      <c r="I112" s="3"/>
    </row>
    <row r="113" spans="1:9">
      <c r="B113" s="2" t="s">
        <v>52</v>
      </c>
      <c r="C113" s="33"/>
      <c r="D113" s="57"/>
      <c r="E113" s="31" t="str">
        <f>IF(SUM(D113-C113)=0,"",SUM(D113-C113))</f>
        <v/>
      </c>
      <c r="F113" s="6" t="str">
        <f>IF(OR(C113=0,C113="",E113=0,E113=""),"",SUM(E113/C113))</f>
        <v/>
      </c>
      <c r="G113" s="6"/>
      <c r="H113" s="3"/>
      <c r="I113" s="3"/>
    </row>
    <row r="114" spans="1:9">
      <c r="A114" s="2"/>
      <c r="B114" s="2" t="s">
        <v>53</v>
      </c>
      <c r="C114" s="33"/>
      <c r="D114" s="57"/>
      <c r="E114" s="31" t="str">
        <f>IF(SUM(D114-C114)=0,"",SUM(D114-C114))</f>
        <v/>
      </c>
      <c r="F114" s="6" t="str">
        <f>IF(OR(C114=0,C114="",E114=0,E114=""),"",SUM(E114/C114))</f>
        <v/>
      </c>
      <c r="G114" s="6"/>
      <c r="H114" s="3"/>
      <c r="I114" s="3"/>
    </row>
    <row r="115" spans="1:9">
      <c r="A115" s="2"/>
      <c r="B115" s="4" t="s">
        <v>54</v>
      </c>
      <c r="C115" s="33"/>
      <c r="D115" s="57"/>
      <c r="E115" s="31" t="str">
        <f t="shared" si="23"/>
        <v/>
      </c>
      <c r="F115" s="6" t="str">
        <f t="shared" si="24"/>
        <v/>
      </c>
      <c r="G115" s="6"/>
      <c r="H115" s="3"/>
      <c r="I115" s="3"/>
    </row>
    <row r="116" spans="1:9">
      <c r="A116" s="2"/>
      <c r="B116" s="2" t="s">
        <v>55</v>
      </c>
      <c r="C116" s="33"/>
      <c r="D116" s="57"/>
      <c r="E116" s="31" t="str">
        <f t="shared" si="23"/>
        <v/>
      </c>
      <c r="F116" s="6" t="str">
        <f t="shared" si="24"/>
        <v/>
      </c>
      <c r="G116" s="6"/>
      <c r="H116" s="3"/>
      <c r="I116" s="3"/>
    </row>
    <row r="117" spans="1:9">
      <c r="A117" s="2"/>
      <c r="B117" s="2" t="s">
        <v>56</v>
      </c>
      <c r="C117" s="33"/>
      <c r="D117" s="57"/>
      <c r="E117" s="31" t="str">
        <f t="shared" si="23"/>
        <v/>
      </c>
      <c r="F117" s="6" t="str">
        <f t="shared" si="24"/>
        <v/>
      </c>
      <c r="G117" s="6"/>
      <c r="H117" s="3"/>
      <c r="I117" s="3"/>
    </row>
    <row r="118" spans="1:9">
      <c r="A118" s="2"/>
      <c r="B118" s="40" t="s">
        <v>57</v>
      </c>
      <c r="C118" s="33"/>
      <c r="D118" s="57"/>
      <c r="E118" s="31"/>
      <c r="F118" s="6"/>
      <c r="G118" s="6"/>
      <c r="H118" s="3"/>
      <c r="I118" s="3"/>
    </row>
    <row r="119" spans="1:9">
      <c r="A119" s="2"/>
      <c r="B119" s="2" t="s">
        <v>58</v>
      </c>
      <c r="C119" s="33"/>
      <c r="D119" s="57"/>
      <c r="E119" s="31" t="str">
        <f t="shared" si="23"/>
        <v/>
      </c>
      <c r="F119" s="6" t="str">
        <f t="shared" si="24"/>
        <v/>
      </c>
      <c r="G119" s="6"/>
      <c r="H119" s="3"/>
      <c r="I119" s="3"/>
    </row>
    <row r="120" spans="1:9">
      <c r="A120" s="2"/>
      <c r="B120" s="2" t="s">
        <v>59</v>
      </c>
      <c r="C120" s="33"/>
      <c r="D120" s="57"/>
      <c r="E120" s="31" t="str">
        <f t="shared" si="23"/>
        <v/>
      </c>
      <c r="F120" s="6" t="str">
        <f t="shared" si="24"/>
        <v/>
      </c>
      <c r="G120" s="6"/>
      <c r="H120" s="3"/>
      <c r="I120" s="3"/>
    </row>
    <row r="121" spans="1:9">
      <c r="A121" s="2"/>
      <c r="B121" s="2" t="s">
        <v>60</v>
      </c>
      <c r="C121" s="33"/>
      <c r="D121" s="38">
        <f>'Other Budget Detail'!C41</f>
        <v>0</v>
      </c>
      <c r="E121" s="31" t="str">
        <f t="shared" si="23"/>
        <v/>
      </c>
      <c r="F121" s="6" t="str">
        <f t="shared" si="24"/>
        <v/>
      </c>
      <c r="G121" s="6"/>
      <c r="H121" s="3"/>
      <c r="I121" s="3"/>
    </row>
    <row r="122" spans="1:9" ht="15.75">
      <c r="A122" s="2"/>
      <c r="B122" s="70" t="s">
        <v>32</v>
      </c>
      <c r="C122" s="24">
        <f>SUM(C112:C121)</f>
        <v>0</v>
      </c>
      <c r="D122" s="24">
        <f>SUM(D112:D121)</f>
        <v>0</v>
      </c>
      <c r="E122" s="24" t="str">
        <f t="shared" si="23"/>
        <v/>
      </c>
      <c r="F122" s="23" t="str">
        <f t="shared" si="24"/>
        <v/>
      </c>
      <c r="G122" s="23"/>
      <c r="H122" s="3"/>
      <c r="I122" s="3"/>
    </row>
    <row r="123" spans="1:9" ht="15.75">
      <c r="A123" s="2"/>
      <c r="B123" s="70"/>
      <c r="C123" s="70"/>
      <c r="D123" s="24"/>
      <c r="E123" s="23"/>
      <c r="F123" s="23"/>
      <c r="G123" s="23"/>
      <c r="H123" s="3"/>
      <c r="I123" s="3"/>
    </row>
    <row r="124" spans="1:9" ht="15.75">
      <c r="A124" s="2"/>
      <c r="B124" s="71" t="s">
        <v>61</v>
      </c>
      <c r="C124" s="24" t="e">
        <f>C122+C109+C94+C92+#REF!</f>
        <v>#REF!</v>
      </c>
      <c r="D124" s="24">
        <f>D122+D109+D94+D92</f>
        <v>0</v>
      </c>
      <c r="E124" s="24" t="e">
        <f t="shared" ref="E124" si="25">IF(SUM(D124-C124)=0,"",SUM(D124-C124))</f>
        <v>#REF!</v>
      </c>
      <c r="F124" s="23" t="e">
        <f t="shared" ref="F124" si="26">IF(OR(C124=0,C124="",E124=0,E124=""),"",SUM(E124/C124))</f>
        <v>#REF!</v>
      </c>
      <c r="G124" s="23"/>
      <c r="H124" s="3"/>
      <c r="I124" s="3"/>
    </row>
    <row r="125" spans="1:9" ht="15.75">
      <c r="A125" s="2"/>
      <c r="B125" s="2"/>
      <c r="C125" s="2"/>
      <c r="D125" s="2"/>
      <c r="E125" s="23"/>
      <c r="F125" s="23"/>
      <c r="G125" s="23"/>
      <c r="H125" s="3"/>
      <c r="I125" s="3"/>
    </row>
    <row r="126" spans="1:9" ht="15.75">
      <c r="B126" s="54" t="s">
        <v>62</v>
      </c>
      <c r="C126" s="28" t="e">
        <f>SUM(C124,C78,C80)</f>
        <v>#REF!</v>
      </c>
      <c r="D126" s="28">
        <f>SUM(D124,D78,D86,D88,D80)</f>
        <v>0</v>
      </c>
      <c r="E126" s="24" t="e">
        <f t="shared" ref="E126" si="27">IF(SUM(D126-C126)=0,"",SUM(D126-C126))</f>
        <v>#REF!</v>
      </c>
      <c r="F126" s="23" t="e">
        <f t="shared" ref="F126" si="28">IF(OR(C126=0,C126="",E126=0,E126=""),"",SUM(E126/C126))</f>
        <v>#REF!</v>
      </c>
      <c r="G126" s="23"/>
      <c r="H126" s="3"/>
      <c r="I126" s="3"/>
    </row>
    <row r="127" spans="1:9" ht="15.75">
      <c r="B127" s="70" t="str">
        <f>IF(OR(D4=0,D4=""),"",(TEXT((D126/D4),"0.00%"))&amp;" of Total Budgeted Expenses")</f>
        <v/>
      </c>
    </row>
    <row r="128" spans="1:9" ht="16.5" thickBot="1">
      <c r="B128" s="70"/>
    </row>
    <row r="129" spans="1:10" ht="17.25" thickTop="1" thickBot="1">
      <c r="B129" s="54" t="s">
        <v>63</v>
      </c>
      <c r="C129" s="29" t="e">
        <f>SUM(C126,C72)</f>
        <v>#REF!</v>
      </c>
      <c r="D129" s="29">
        <f>SUM(D126,D72)</f>
        <v>0</v>
      </c>
      <c r="E129" s="24" t="e">
        <f t="shared" ref="E129" si="29">IF(SUM(D129-C129)=0,"",SUM(D129-C129))</f>
        <v>#REF!</v>
      </c>
      <c r="F129" s="23" t="e">
        <f t="shared" ref="F129" si="30">IF(OR(C129=0,C129="",E129=0,E129=""),"",SUM(E129/C129))</f>
        <v>#REF!</v>
      </c>
      <c r="G129" s="23"/>
      <c r="H129" s="3"/>
      <c r="I129" s="3"/>
    </row>
    <row r="130" spans="1:10" ht="15.75" thickTop="1"/>
    <row r="131" spans="1:10">
      <c r="A131" s="77" t="s">
        <v>64</v>
      </c>
      <c r="B131" s="77"/>
      <c r="C131" s="77"/>
      <c r="D131" s="77"/>
      <c r="E131" s="77"/>
      <c r="F131" s="77"/>
      <c r="G131" s="77"/>
      <c r="H131" s="77"/>
      <c r="I131" s="77"/>
      <c r="J131" s="77"/>
    </row>
    <row r="132" spans="1:10">
      <c r="A132" s="72" t="s">
        <v>65</v>
      </c>
      <c r="B132" s="72"/>
      <c r="C132" s="72"/>
      <c r="D132" s="72"/>
      <c r="E132" s="72"/>
      <c r="F132" s="72"/>
      <c r="G132" s="72"/>
      <c r="H132" s="72"/>
      <c r="I132" s="72"/>
      <c r="J132" s="72"/>
    </row>
  </sheetData>
  <sheetProtection algorithmName="SHA-512" hashValue="K8QT+lwkTrDT7s27ob2PRPk4hcUdiccqDH0QvLSiD/Eg6sj2+FT2QcLEZtyOKrdDh4q3WpvXBo9EGjjUxBg77Q==" saltValue="JVmbDAVAeTpnwqjZF+XCnA==" spinCount="100000" sheet="1" selectLockedCells="1"/>
  <mergeCells count="7">
    <mergeCell ref="A132:J132"/>
    <mergeCell ref="A76:B76"/>
    <mergeCell ref="A1:J1"/>
    <mergeCell ref="A2:J2"/>
    <mergeCell ref="A7:B7"/>
    <mergeCell ref="A61:B61"/>
    <mergeCell ref="A131:J131"/>
  </mergeCells>
  <dataValidations count="2">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I11:I60" xr:uid="{CEDAB48A-9035-4EDE-B257-6ECCE8CAED32}"/>
    <dataValidation allowBlank="1" showInputMessage="1" showErrorMessage="1" promptTitle="Full Time Equivalent" prompt="Enter a value indicating the total number of full time positions funded in this category, including partial time (ex. two full time and one half time position would be reflected as 2.5 FTEs)." sqref="H11:H60" xr:uid="{E22CFF17-7D9C-487E-8786-B5134CDF22FD}"/>
  </dataValidations>
  <pageMargins left="0.5" right="0.5" top="0.4" bottom="0.2" header="0.17" footer="0.17"/>
  <pageSetup scale="78" fitToHeight="0" orientation="portrait" r:id="rId1"/>
  <headerFooter alignWithMargins="0">
    <oddHeader>&amp;L&amp;"Arial,Bold"&amp;12Expense Tab&amp;CNEW YORK STATE UNIFIED COURT SYSTEM
GRANT PROGRAM OPERATING BUDGET</oddHeader>
  </headerFooter>
  <rowBreaks count="2" manualBreakCount="2">
    <brk id="73" max="10" man="1"/>
    <brk id="2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4"/>
  <sheetViews>
    <sheetView view="pageBreakPreview" topLeftCell="A21" zoomScale="90" zoomScaleNormal="100" zoomScaleSheetLayoutView="90" workbookViewId="0">
      <selection activeCell="B9" sqref="B9"/>
    </sheetView>
  </sheetViews>
  <sheetFormatPr defaultColWidth="8.85546875" defaultRowHeight="15"/>
  <cols>
    <col min="1" max="1" width="5.5703125" style="1" customWidth="1"/>
    <col min="2" max="2" width="64.5703125" style="1" customWidth="1"/>
    <col min="3" max="3" width="19.28515625" style="1" customWidth="1"/>
    <col min="4" max="4" width="17.42578125" style="1" customWidth="1"/>
    <col min="5" max="5" width="46.28515625" style="1" customWidth="1"/>
    <col min="6" max="6" width="8.85546875" style="1"/>
    <col min="7" max="7" width="9.28515625" style="1" customWidth="1"/>
    <col min="8" max="16384" width="8.85546875" style="1"/>
  </cols>
  <sheetData>
    <row r="1" spans="1:5" ht="15.75">
      <c r="A1" s="74"/>
      <c r="B1" s="74"/>
      <c r="C1" s="74"/>
      <c r="D1" s="74"/>
      <c r="E1" s="47"/>
    </row>
    <row r="2" spans="1:5" ht="15.75">
      <c r="A2" s="74"/>
      <c r="B2" s="74"/>
      <c r="C2" s="74"/>
      <c r="D2" s="74"/>
    </row>
    <row r="3" spans="1:5" ht="9.75" customHeight="1">
      <c r="A3" s="68"/>
      <c r="B3" s="68"/>
      <c r="C3" s="68"/>
      <c r="D3" s="68"/>
    </row>
    <row r="4" spans="1:5" ht="15.75">
      <c r="A4" s="68"/>
      <c r="B4" s="69" t="s">
        <v>66</v>
      </c>
      <c r="C4" s="68"/>
      <c r="D4" s="68"/>
    </row>
    <row r="5" spans="1:5">
      <c r="B5" s="59" t="s">
        <v>67</v>
      </c>
      <c r="C5" s="57"/>
      <c r="D5" s="20"/>
    </row>
    <row r="6" spans="1:5">
      <c r="B6" s="59" t="s">
        <v>68</v>
      </c>
      <c r="C6" s="57"/>
      <c r="D6" s="20"/>
    </row>
    <row r="7" spans="1:5">
      <c r="B7" s="59" t="s">
        <v>69</v>
      </c>
      <c r="C7" s="57"/>
      <c r="D7" s="20"/>
    </row>
    <row r="8" spans="1:5">
      <c r="B8" s="59" t="s">
        <v>70</v>
      </c>
      <c r="C8" s="57"/>
      <c r="D8" s="20"/>
    </row>
    <row r="9" spans="1:5">
      <c r="B9" s="59" t="s">
        <v>71</v>
      </c>
      <c r="C9" s="57"/>
      <c r="D9" s="20"/>
    </row>
    <row r="10" spans="1:5">
      <c r="B10" s="59" t="s">
        <v>72</v>
      </c>
      <c r="C10" s="57"/>
      <c r="D10" s="20"/>
    </row>
    <row r="11" spans="1:5">
      <c r="B11" s="59" t="s">
        <v>73</v>
      </c>
      <c r="C11" s="57"/>
      <c r="D11" s="20"/>
    </row>
    <row r="12" spans="1:5">
      <c r="B12" s="59" t="s">
        <v>74</v>
      </c>
      <c r="C12" s="57"/>
      <c r="D12" s="20"/>
    </row>
    <row r="13" spans="1:5">
      <c r="B13" s="59" t="s">
        <v>75</v>
      </c>
      <c r="C13" s="57"/>
      <c r="D13" s="20"/>
    </row>
    <row r="14" spans="1:5" ht="15.75" thickBot="1">
      <c r="B14" s="59" t="s">
        <v>76</v>
      </c>
      <c r="C14" s="57"/>
      <c r="D14" s="20"/>
    </row>
    <row r="15" spans="1:5" ht="16.5" thickTop="1">
      <c r="A15" s="76" t="s">
        <v>77</v>
      </c>
      <c r="B15" s="76"/>
      <c r="C15" s="22">
        <f>SUM(C5:C14)</f>
        <v>0</v>
      </c>
    </row>
    <row r="16" spans="1:5" ht="15.75">
      <c r="A16" s="70"/>
      <c r="B16" s="70"/>
      <c r="C16" s="37"/>
    </row>
    <row r="17" spans="1:3" ht="15.75">
      <c r="B17" s="7" t="s">
        <v>78</v>
      </c>
      <c r="C17" s="68"/>
    </row>
    <row r="18" spans="1:3">
      <c r="B18" s="59"/>
      <c r="C18" s="57"/>
    </row>
    <row r="19" spans="1:3">
      <c r="B19" s="59"/>
      <c r="C19" s="57"/>
    </row>
    <row r="20" spans="1:3">
      <c r="B20" s="59"/>
      <c r="C20" s="57"/>
    </row>
    <row r="21" spans="1:3">
      <c r="B21" s="59"/>
      <c r="C21" s="57"/>
    </row>
    <row r="22" spans="1:3">
      <c r="B22" s="59"/>
      <c r="C22" s="57"/>
    </row>
    <row r="23" spans="1:3">
      <c r="B23" s="59"/>
      <c r="C23" s="57"/>
    </row>
    <row r="24" spans="1:3">
      <c r="B24" s="59"/>
      <c r="C24" s="57"/>
    </row>
    <row r="25" spans="1:3">
      <c r="B25" s="59"/>
      <c r="C25" s="57"/>
    </row>
    <row r="26" spans="1:3" ht="15.75">
      <c r="A26" s="32"/>
      <c r="B26" s="59"/>
      <c r="C26" s="57"/>
    </row>
    <row r="27" spans="1:3" ht="16.5" thickBot="1">
      <c r="A27" s="32"/>
      <c r="B27" s="59"/>
      <c r="C27" s="57"/>
    </row>
    <row r="28" spans="1:3" ht="16.5" thickTop="1">
      <c r="A28" s="76" t="s">
        <v>79</v>
      </c>
      <c r="B28" s="76"/>
      <c r="C28" s="22">
        <f>SUM(C18:C27)</f>
        <v>0</v>
      </c>
    </row>
    <row r="29" spans="1:3">
      <c r="B29" s="2"/>
    </row>
    <row r="30" spans="1:3" ht="15.75">
      <c r="B30" s="7" t="s">
        <v>80</v>
      </c>
      <c r="C30" s="68"/>
    </row>
    <row r="31" spans="1:3">
      <c r="B31" s="59"/>
      <c r="C31" s="57"/>
    </row>
    <row r="32" spans="1:3">
      <c r="B32" s="59"/>
      <c r="C32" s="57"/>
    </row>
    <row r="33" spans="1:3">
      <c r="B33" s="59"/>
      <c r="C33" s="57"/>
    </row>
    <row r="34" spans="1:3">
      <c r="B34" s="59"/>
      <c r="C34" s="57"/>
    </row>
    <row r="35" spans="1:3">
      <c r="B35" s="59"/>
      <c r="C35" s="57"/>
    </row>
    <row r="36" spans="1:3">
      <c r="B36" s="59"/>
      <c r="C36" s="57"/>
    </row>
    <row r="37" spans="1:3">
      <c r="B37" s="59"/>
      <c r="C37" s="57"/>
    </row>
    <row r="38" spans="1:3">
      <c r="B38" s="59"/>
      <c r="C38" s="57"/>
    </row>
    <row r="39" spans="1:3" ht="15.75">
      <c r="A39" s="32"/>
      <c r="B39" s="59"/>
      <c r="C39" s="57"/>
    </row>
    <row r="40" spans="1:3" ht="16.5" thickBot="1">
      <c r="A40" s="32"/>
      <c r="B40" s="59"/>
      <c r="C40" s="57"/>
    </row>
    <row r="41" spans="1:3" ht="16.5" thickTop="1">
      <c r="A41" s="76" t="s">
        <v>81</v>
      </c>
      <c r="B41" s="76"/>
      <c r="C41" s="22">
        <f>SUM(C31:C40)</f>
        <v>0</v>
      </c>
    </row>
    <row r="43" spans="1:3" ht="15.75">
      <c r="B43" s="49" t="s">
        <v>82</v>
      </c>
      <c r="C43" s="68"/>
    </row>
    <row r="44" spans="1:3">
      <c r="B44" s="59"/>
      <c r="C44" s="57"/>
    </row>
    <row r="45" spans="1:3">
      <c r="B45" s="59"/>
      <c r="C45" s="57"/>
    </row>
    <row r="46" spans="1:3">
      <c r="B46" s="59"/>
      <c r="C46" s="57"/>
    </row>
    <row r="47" spans="1:3">
      <c r="B47" s="59"/>
      <c r="C47" s="57"/>
    </row>
    <row r="48" spans="1:3">
      <c r="B48" s="59"/>
      <c r="C48" s="57"/>
    </row>
    <row r="49" spans="1:3">
      <c r="B49" s="59"/>
      <c r="C49" s="57"/>
    </row>
    <row r="50" spans="1:3">
      <c r="B50" s="59"/>
      <c r="C50" s="57"/>
    </row>
    <row r="51" spans="1:3">
      <c r="B51" s="59"/>
      <c r="C51" s="57"/>
    </row>
    <row r="52" spans="1:3">
      <c r="B52" s="59"/>
      <c r="C52" s="57"/>
    </row>
    <row r="53" spans="1:3">
      <c r="B53" s="59"/>
      <c r="C53" s="57"/>
    </row>
    <row r="54" spans="1:3" ht="15.75">
      <c r="A54" s="78" t="s">
        <v>83</v>
      </c>
      <c r="B54" s="78"/>
      <c r="C54" s="39">
        <f>SUM(C44:C53)</f>
        <v>0</v>
      </c>
    </row>
  </sheetData>
  <sheetProtection algorithmName="SHA-512" hashValue="y7beJdbY3v5Lyi5O05owfgNxDCgqvH5iHTVGLtBeMP9USMlKp7YLnAUXlO2EsQak9YQUHOwmTNfJppim/WC5Sg==" saltValue="/CW9nzKJTqtspQhYKXsm2w==" spinCount="100000" sheet="1" selectLockedCells="1"/>
  <mergeCells count="6">
    <mergeCell ref="A54:B54"/>
    <mergeCell ref="A41:B41"/>
    <mergeCell ref="A1:D1"/>
    <mergeCell ref="A2:D2"/>
    <mergeCell ref="A15:B15"/>
    <mergeCell ref="A28:B28"/>
  </mergeCells>
  <pageMargins left="0.5" right="0.5" top="0.4" bottom="0.2" header="0.17" footer="0.17"/>
  <pageSetup scale="91" fitToHeight="0" orientation="portrait" r:id="rId1"/>
  <headerFooter alignWithMargins="0">
    <oddHeader>&amp;L&amp;"Arial,Bold"&amp;12Expense Tab&amp;CNEW YORK STATE UNIFIED COURT SYSTEM
GRANT PROGRAM OPERATING BUDGET</oddHeader>
  </headerFooter>
  <rowBreaks count="1" manualBreakCount="1">
    <brk id="1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BV510"/>
  <sheetViews>
    <sheetView topLeftCell="A412" workbookViewId="0">
      <selection activeCell="D432" sqref="D432"/>
    </sheetView>
  </sheetViews>
  <sheetFormatPr defaultRowHeight="12.75"/>
  <cols>
    <col min="1" max="1" width="12.5703125" bestFit="1" customWidth="1"/>
    <col min="2" max="2" width="5.140625" bestFit="1" customWidth="1"/>
    <col min="3" max="3" width="9.7109375" bestFit="1" customWidth="1"/>
    <col min="4" max="4" width="9.5703125" bestFit="1" customWidth="1"/>
    <col min="5" max="5" width="29.42578125" bestFit="1" customWidth="1"/>
    <col min="6" max="6" width="52.28515625" bestFit="1" customWidth="1"/>
    <col min="7" max="7" width="32.140625" bestFit="1" customWidth="1"/>
    <col min="8" max="8" width="18.42578125" bestFit="1" customWidth="1"/>
    <col min="9" max="9" width="16.5703125" bestFit="1" customWidth="1"/>
    <col min="10" max="10" width="15.7109375" bestFit="1" customWidth="1"/>
    <col min="11" max="11" width="17.5703125" bestFit="1" customWidth="1"/>
    <col min="12" max="12" width="16.28515625" bestFit="1" customWidth="1"/>
    <col min="13" max="13" width="62.28515625" bestFit="1" customWidth="1"/>
    <col min="14" max="14" width="41.140625" bestFit="1" customWidth="1"/>
    <col min="15" max="15" width="29" bestFit="1" customWidth="1"/>
    <col min="16" max="16" width="21.5703125" bestFit="1" customWidth="1"/>
    <col min="17" max="17" width="28.5703125" bestFit="1" customWidth="1"/>
    <col min="18" max="18" width="23.85546875" bestFit="1" customWidth="1"/>
    <col min="19" max="19" width="15.7109375" bestFit="1" customWidth="1"/>
    <col min="20" max="20" width="20.85546875" bestFit="1" customWidth="1"/>
    <col min="21" max="21" width="26.5703125" bestFit="1" customWidth="1"/>
    <col min="22" max="22" width="23.85546875" bestFit="1" customWidth="1"/>
    <col min="23" max="23" width="24.85546875" bestFit="1" customWidth="1"/>
    <col min="24" max="24" width="20" bestFit="1" customWidth="1"/>
    <col min="25" max="25" width="27.140625" bestFit="1" customWidth="1"/>
    <col min="26" max="26" width="17.85546875" bestFit="1" customWidth="1"/>
    <col min="27" max="27" width="48.7109375" bestFit="1" customWidth="1"/>
    <col min="28" max="28" width="13.42578125" bestFit="1" customWidth="1"/>
    <col min="29" max="29" width="19.7109375" bestFit="1" customWidth="1"/>
    <col min="30" max="30" width="10.28515625" bestFit="1" customWidth="1"/>
    <col min="31" max="31" width="38.7109375" bestFit="1" customWidth="1"/>
    <col min="32" max="32" width="29.140625" bestFit="1" customWidth="1"/>
    <col min="33" max="33" width="16.140625" bestFit="1" customWidth="1"/>
    <col min="34" max="34" width="9.85546875" bestFit="1" customWidth="1"/>
    <col min="35" max="35" width="21.85546875" bestFit="1" customWidth="1"/>
    <col min="36" max="36" width="7.7109375" bestFit="1" customWidth="1"/>
    <col min="37" max="37" width="12.85546875" bestFit="1" customWidth="1"/>
    <col min="38" max="38" width="15.28515625" bestFit="1" customWidth="1"/>
    <col min="39" max="39" width="12.28515625" bestFit="1" customWidth="1"/>
    <col min="40" max="45" width="9" bestFit="1" customWidth="1"/>
    <col min="46" max="46" width="6" bestFit="1" customWidth="1"/>
    <col min="47" max="47" width="73" bestFit="1" customWidth="1"/>
    <col min="48" max="48" width="24.7109375" bestFit="1" customWidth="1"/>
    <col min="49" max="49" width="11.28515625" bestFit="1" customWidth="1"/>
    <col min="50" max="50" width="14.7109375" bestFit="1" customWidth="1"/>
    <col min="51" max="51" width="9" bestFit="1" customWidth="1"/>
    <col min="52" max="52" width="33.140625" bestFit="1" customWidth="1"/>
    <col min="53" max="53" width="33" bestFit="1" customWidth="1"/>
    <col min="54" max="54" width="18.85546875" bestFit="1" customWidth="1"/>
    <col min="55" max="55" width="18.7109375" bestFit="1" customWidth="1"/>
    <col min="56" max="56" width="43" bestFit="1" customWidth="1"/>
    <col min="57" max="57" width="19.5703125" bestFit="1" customWidth="1"/>
    <col min="58" max="58" width="19.42578125" bestFit="1" customWidth="1"/>
    <col min="59" max="59" width="31.5703125" bestFit="1" customWidth="1"/>
    <col min="60" max="60" width="12.28515625" bestFit="1" customWidth="1"/>
    <col min="61" max="61" width="22.28515625" bestFit="1" customWidth="1"/>
    <col min="62" max="62" width="21.7109375" bestFit="1" customWidth="1"/>
    <col min="63" max="63" width="21.5703125" bestFit="1" customWidth="1"/>
    <col min="64" max="65" width="81.140625" bestFit="1" customWidth="1"/>
    <col min="66" max="66" width="18.42578125" bestFit="1" customWidth="1"/>
    <col min="67" max="67" width="19.85546875" bestFit="1" customWidth="1"/>
    <col min="68" max="68" width="11" bestFit="1" customWidth="1"/>
    <col min="69" max="69" width="16.7109375" bestFit="1" customWidth="1"/>
    <col min="70" max="70" width="15.42578125" bestFit="1" customWidth="1"/>
    <col min="71" max="71" width="23.140625" bestFit="1" customWidth="1"/>
    <col min="72" max="72" width="28.42578125" bestFit="1" customWidth="1"/>
    <col min="73" max="73" width="14.42578125" bestFit="1" customWidth="1"/>
    <col min="74" max="74" width="15.5703125" bestFit="1" customWidth="1"/>
    <col min="75" max="75" width="10" bestFit="1" customWidth="1"/>
    <col min="76" max="76" width="9.140625" bestFit="1" customWidth="1"/>
    <col min="77" max="77" width="18.7109375" bestFit="1" customWidth="1"/>
    <col min="78" max="78" width="23.140625" bestFit="1" customWidth="1"/>
    <col min="79" max="79" width="24.85546875" bestFit="1" customWidth="1"/>
    <col min="80" max="80" width="25.140625" bestFit="1" customWidth="1"/>
    <col min="81" max="81" width="9.7109375" bestFit="1" customWidth="1"/>
    <col min="82" max="82" width="16.42578125" bestFit="1" customWidth="1"/>
    <col min="83" max="83" width="18.42578125" bestFit="1" customWidth="1"/>
    <col min="84" max="84" width="22" bestFit="1" customWidth="1"/>
    <col min="85" max="85" width="19.28515625" bestFit="1" customWidth="1"/>
    <col min="86" max="86" width="18.7109375" bestFit="1" customWidth="1"/>
    <col min="87" max="87" width="20.42578125" bestFit="1" customWidth="1"/>
    <col min="88" max="88" width="17.42578125" bestFit="1" customWidth="1"/>
    <col min="89" max="89" width="14.5703125" bestFit="1" customWidth="1"/>
    <col min="90" max="90" width="14" bestFit="1" customWidth="1"/>
    <col min="91" max="91" width="21" bestFit="1" customWidth="1"/>
    <col min="92" max="92" width="20.85546875" bestFit="1" customWidth="1"/>
    <col min="93" max="93" width="10.42578125" bestFit="1" customWidth="1"/>
    <col min="94" max="94" width="11.28515625" bestFit="1" customWidth="1"/>
    <col min="95" max="95" width="17.5703125" bestFit="1" customWidth="1"/>
    <col min="96" max="96" width="22.85546875" bestFit="1" customWidth="1"/>
    <col min="97" max="97" width="14" bestFit="1" customWidth="1"/>
    <col min="98" max="98" width="15.5703125" bestFit="1" customWidth="1"/>
    <col min="99" max="99" width="13.85546875" bestFit="1" customWidth="1"/>
    <col min="100" max="100" width="10.42578125" bestFit="1" customWidth="1"/>
    <col min="101" max="101" width="10" bestFit="1" customWidth="1"/>
    <col min="102" max="102" width="11.28515625" bestFit="1" customWidth="1"/>
    <col min="103" max="103" width="11.140625" bestFit="1" customWidth="1"/>
    <col min="104" max="104" width="24.7109375" bestFit="1" customWidth="1"/>
    <col min="105" max="105" width="26.28515625" bestFit="1" customWidth="1"/>
    <col min="106" max="106" width="19.28515625" bestFit="1" customWidth="1"/>
    <col min="107" max="107" width="14.7109375" bestFit="1" customWidth="1"/>
    <col min="108" max="108" width="10" bestFit="1" customWidth="1"/>
    <col min="109" max="109" width="10.42578125" bestFit="1" customWidth="1"/>
    <col min="110" max="110" width="33.140625" bestFit="1" customWidth="1"/>
    <col min="111" max="111" width="33" bestFit="1" customWidth="1"/>
    <col min="112" max="112" width="18.85546875" bestFit="1" customWidth="1"/>
    <col min="113" max="113" width="18.7109375" bestFit="1" customWidth="1"/>
    <col min="114" max="114" width="42.5703125" bestFit="1" customWidth="1"/>
    <col min="115" max="115" width="19.5703125" bestFit="1" customWidth="1"/>
    <col min="116" max="116" width="19.42578125" bestFit="1" customWidth="1"/>
    <col min="117" max="117" width="36" bestFit="1" customWidth="1"/>
    <col min="118" max="118" width="12.28515625" bestFit="1" customWidth="1"/>
    <col min="119" max="119" width="22.28515625" bestFit="1" customWidth="1"/>
    <col min="120" max="120" width="21.7109375" bestFit="1" customWidth="1"/>
    <col min="121" max="121" width="21.5703125" bestFit="1" customWidth="1"/>
    <col min="122" max="122" width="20.28515625" bestFit="1" customWidth="1"/>
    <col min="123" max="123" width="15.28515625" bestFit="1" customWidth="1"/>
    <col min="124" max="124" width="10.85546875" bestFit="1" customWidth="1"/>
    <col min="125" max="125" width="11" bestFit="1" customWidth="1"/>
    <col min="126" max="127" width="81.140625" bestFit="1" customWidth="1"/>
    <col min="128" max="128" width="18.42578125" bestFit="1" customWidth="1"/>
    <col min="129" max="129" width="19.85546875" bestFit="1" customWidth="1"/>
    <col min="130" max="130" width="35.28515625" customWidth="1"/>
    <col min="131" max="131" width="21.140625" customWidth="1"/>
    <col min="132" max="132" width="21" customWidth="1"/>
    <col min="133" max="133" width="11.28515625" bestFit="1" customWidth="1"/>
    <col min="134" max="134" width="12.7109375" bestFit="1" customWidth="1"/>
    <col min="135" max="135" width="14.140625" bestFit="1" customWidth="1"/>
    <col min="136" max="136" width="17.85546875" bestFit="1" customWidth="1"/>
    <col min="137" max="137" width="16.28515625" bestFit="1" customWidth="1"/>
    <col min="138" max="138" width="18.28515625" bestFit="1" customWidth="1"/>
    <col min="139" max="139" width="16.140625" bestFit="1" customWidth="1"/>
    <col min="140" max="140" width="20.28515625" bestFit="1" customWidth="1"/>
    <col min="141" max="141" width="28.85546875" bestFit="1" customWidth="1"/>
    <col min="142" max="142" width="20.140625" bestFit="1" customWidth="1"/>
    <col min="143" max="143" width="27.140625" bestFit="1" customWidth="1"/>
    <col min="144" max="144" width="17.5703125" bestFit="1" customWidth="1"/>
    <col min="145" max="145" width="20.28515625" bestFit="1" customWidth="1"/>
    <col min="146" max="146" width="31.140625" bestFit="1" customWidth="1"/>
    <col min="147" max="147" width="29.7109375" bestFit="1" customWidth="1"/>
    <col min="148" max="148" width="24.42578125" bestFit="1" customWidth="1"/>
    <col min="149" max="149" width="18" bestFit="1" customWidth="1"/>
    <col min="150" max="150" width="27.5703125" bestFit="1" customWidth="1"/>
    <col min="151" max="151" width="29.42578125" bestFit="1" customWidth="1"/>
    <col min="152" max="152" width="18.5703125" bestFit="1" customWidth="1"/>
    <col min="153" max="153" width="24.28515625" bestFit="1" customWidth="1"/>
    <col min="154" max="154" width="20.42578125" bestFit="1" customWidth="1"/>
    <col min="155" max="155" width="15.42578125" bestFit="1" customWidth="1"/>
    <col min="156" max="156" width="17.28515625" bestFit="1" customWidth="1"/>
    <col min="157" max="157" width="16.85546875" bestFit="1" customWidth="1"/>
    <col min="158" max="158" width="15.7109375" bestFit="1" customWidth="1"/>
    <col min="159" max="159" width="14" bestFit="1" customWidth="1"/>
    <col min="160" max="160" width="16.140625" bestFit="1" customWidth="1"/>
    <col min="161" max="161" width="13.85546875" bestFit="1" customWidth="1"/>
    <col min="162" max="162" width="13.28515625" bestFit="1" customWidth="1"/>
    <col min="163" max="163" width="20.42578125" bestFit="1" customWidth="1"/>
    <col min="164" max="164" width="17.85546875" bestFit="1" customWidth="1"/>
    <col min="165" max="165" width="25" bestFit="1" customWidth="1"/>
    <col min="166" max="166" width="15.42578125" bestFit="1" customWidth="1"/>
    <col min="167" max="167" width="18" bestFit="1" customWidth="1"/>
    <col min="168" max="168" width="12.140625" bestFit="1" customWidth="1"/>
    <col min="169" max="169" width="11.85546875" bestFit="1" customWidth="1"/>
    <col min="170" max="170" width="16.140625" bestFit="1" customWidth="1"/>
    <col min="171" max="171" width="15.85546875" bestFit="1" customWidth="1"/>
    <col min="172" max="172" width="26.28515625" bestFit="1" customWidth="1"/>
    <col min="173" max="173" width="25.85546875" bestFit="1" customWidth="1"/>
    <col min="174" max="174" width="17.42578125" bestFit="1" customWidth="1"/>
    <col min="175" max="175" width="23" bestFit="1" customWidth="1"/>
    <col min="176" max="176" width="18.140625" bestFit="1" customWidth="1"/>
    <col min="177" max="177" width="13.140625" bestFit="1" customWidth="1"/>
    <col min="178" max="179" width="15" bestFit="1" customWidth="1"/>
    <col min="180" max="180" width="22" bestFit="1" customWidth="1"/>
    <col min="181" max="181" width="16.28515625" bestFit="1" customWidth="1"/>
    <col min="182" max="187" width="10.85546875" bestFit="1" customWidth="1"/>
    <col min="188" max="188" width="16.85546875" bestFit="1" customWidth="1"/>
    <col min="189" max="189" width="69.5703125" bestFit="1" customWidth="1"/>
    <col min="190" max="190" width="73" bestFit="1" customWidth="1"/>
    <col min="191" max="191" width="27" bestFit="1" customWidth="1"/>
    <col min="192" max="192" width="16.85546875" bestFit="1" customWidth="1"/>
    <col min="193" max="193" width="69.5703125" bestFit="1" customWidth="1"/>
  </cols>
  <sheetData>
    <row r="1" spans="1:74">
      <c r="A1" t="s">
        <v>84</v>
      </c>
      <c r="B1" t="s">
        <v>85</v>
      </c>
      <c r="C1" t="s">
        <v>86</v>
      </c>
      <c r="D1" t="s">
        <v>87</v>
      </c>
      <c r="E1" t="s">
        <v>88</v>
      </c>
      <c r="F1" t="s">
        <v>89</v>
      </c>
      <c r="G1" t="s">
        <v>90</v>
      </c>
      <c r="H1" t="s">
        <v>91</v>
      </c>
      <c r="I1" t="s">
        <v>92</v>
      </c>
      <c r="J1" t="s">
        <v>93</v>
      </c>
      <c r="K1" t="s">
        <v>94</v>
      </c>
      <c r="L1" t="s">
        <v>95</v>
      </c>
      <c r="M1" t="s">
        <v>96</v>
      </c>
      <c r="N1" t="s">
        <v>97</v>
      </c>
      <c r="O1" t="s">
        <v>98</v>
      </c>
      <c r="P1" t="s">
        <v>99</v>
      </c>
      <c r="Q1" t="s">
        <v>100</v>
      </c>
      <c r="R1" t="s">
        <v>101</v>
      </c>
      <c r="S1" t="s">
        <v>102</v>
      </c>
      <c r="T1" t="s">
        <v>103</v>
      </c>
      <c r="U1" t="s">
        <v>104</v>
      </c>
      <c r="V1" t="s">
        <v>105</v>
      </c>
      <c r="W1" t="s">
        <v>106</v>
      </c>
      <c r="X1" t="s">
        <v>107</v>
      </c>
      <c r="Y1" t="s">
        <v>108</v>
      </c>
      <c r="Z1" t="s">
        <v>109</v>
      </c>
      <c r="AA1" t="s">
        <v>110</v>
      </c>
      <c r="AB1" t="s">
        <v>111</v>
      </c>
      <c r="AC1" t="s">
        <v>112</v>
      </c>
      <c r="AD1" t="s">
        <v>113</v>
      </c>
      <c r="AE1" t="s">
        <v>114</v>
      </c>
      <c r="AF1" t="s">
        <v>115</v>
      </c>
      <c r="AG1" t="s">
        <v>116</v>
      </c>
      <c r="AH1" t="s">
        <v>117</v>
      </c>
      <c r="AI1" t="s">
        <v>118</v>
      </c>
      <c r="AJ1" t="s">
        <v>119</v>
      </c>
      <c r="AK1" t="s">
        <v>120</v>
      </c>
      <c r="AL1" t="s">
        <v>121</v>
      </c>
      <c r="AM1" t="s">
        <v>122</v>
      </c>
      <c r="AN1" t="s">
        <v>123</v>
      </c>
      <c r="AO1" t="s">
        <v>124</v>
      </c>
      <c r="AP1" t="s">
        <v>125</v>
      </c>
      <c r="AQ1" t="s">
        <v>126</v>
      </c>
      <c r="AR1" t="s">
        <v>127</v>
      </c>
      <c r="AS1" t="s">
        <v>128</v>
      </c>
      <c r="AT1" t="s">
        <v>129</v>
      </c>
      <c r="AU1" t="s">
        <v>130</v>
      </c>
      <c r="AV1" t="s">
        <v>131</v>
      </c>
      <c r="AW1" t="s">
        <v>132</v>
      </c>
      <c r="AX1" t="s">
        <v>133</v>
      </c>
      <c r="AY1" t="s">
        <v>134</v>
      </c>
      <c r="AZ1" t="s">
        <v>135</v>
      </c>
      <c r="BA1" t="s">
        <v>136</v>
      </c>
      <c r="BB1" t="s">
        <v>137</v>
      </c>
      <c r="BC1" t="s">
        <v>138</v>
      </c>
      <c r="BD1" t="s">
        <v>139</v>
      </c>
      <c r="BE1" t="s">
        <v>140</v>
      </c>
      <c r="BF1" t="s">
        <v>141</v>
      </c>
      <c r="BG1" t="s">
        <v>142</v>
      </c>
      <c r="BH1" t="s">
        <v>143</v>
      </c>
      <c r="BI1" t="s">
        <v>144</v>
      </c>
      <c r="BJ1" t="s">
        <v>145</v>
      </c>
      <c r="BK1" t="s">
        <v>146</v>
      </c>
      <c r="BL1" t="s">
        <v>147</v>
      </c>
      <c r="BM1" t="s">
        <v>148</v>
      </c>
      <c r="BN1" t="s">
        <v>149</v>
      </c>
      <c r="BO1" t="s">
        <v>150</v>
      </c>
      <c r="BP1" t="s">
        <v>151</v>
      </c>
      <c r="BQ1" t="s">
        <v>152</v>
      </c>
      <c r="BR1" t="s">
        <v>153</v>
      </c>
      <c r="BS1" t="s">
        <v>154</v>
      </c>
      <c r="BT1" t="s">
        <v>155</v>
      </c>
      <c r="BU1" t="s">
        <v>156</v>
      </c>
      <c r="BV1" t="s">
        <v>157</v>
      </c>
    </row>
    <row r="2" spans="1:74">
      <c r="A2">
        <v>3812</v>
      </c>
      <c r="B2" t="s">
        <v>158</v>
      </c>
      <c r="C2" t="s">
        <v>159</v>
      </c>
      <c r="D2" t="s">
        <v>160</v>
      </c>
      <c r="E2" t="s">
        <v>161</v>
      </c>
      <c r="F2" t="s">
        <v>162</v>
      </c>
      <c r="G2" t="s">
        <v>163</v>
      </c>
      <c r="H2" s="13">
        <v>43024</v>
      </c>
      <c r="I2" s="13">
        <v>43024</v>
      </c>
      <c r="J2" s="13">
        <v>45198</v>
      </c>
      <c r="K2" s="13">
        <v>45198</v>
      </c>
      <c r="L2">
        <v>100000</v>
      </c>
      <c r="M2" t="s">
        <v>164</v>
      </c>
      <c r="N2" t="s">
        <v>165</v>
      </c>
      <c r="O2" t="s">
        <v>166</v>
      </c>
      <c r="P2" t="s">
        <v>167</v>
      </c>
      <c r="Q2" t="s">
        <v>168</v>
      </c>
      <c r="S2" t="s">
        <v>169</v>
      </c>
      <c r="T2" t="s">
        <v>170</v>
      </c>
      <c r="U2" t="s">
        <v>171</v>
      </c>
      <c r="V2" t="s">
        <v>172</v>
      </c>
      <c r="W2" t="s">
        <v>173</v>
      </c>
      <c r="X2" t="s">
        <v>174</v>
      </c>
      <c r="Y2" t="s">
        <v>175</v>
      </c>
      <c r="Z2">
        <v>0</v>
      </c>
      <c r="AA2" t="s">
        <v>176</v>
      </c>
      <c r="AB2">
        <v>16</v>
      </c>
      <c r="AC2">
        <v>100000</v>
      </c>
      <c r="AD2" t="s">
        <v>177</v>
      </c>
      <c r="AE2" t="s">
        <v>178</v>
      </c>
      <c r="AF2" t="s">
        <v>179</v>
      </c>
      <c r="AG2" t="s">
        <v>180</v>
      </c>
      <c r="AI2" t="s">
        <v>181</v>
      </c>
      <c r="AJ2" t="s">
        <v>182</v>
      </c>
      <c r="AK2">
        <v>0</v>
      </c>
      <c r="AL2">
        <v>0</v>
      </c>
      <c r="AM2">
        <v>0</v>
      </c>
      <c r="AN2">
        <v>20000</v>
      </c>
      <c r="AO2">
        <v>20000</v>
      </c>
      <c r="AP2">
        <v>20000</v>
      </c>
      <c r="AQ2">
        <v>20000</v>
      </c>
      <c r="AR2">
        <v>20000</v>
      </c>
      <c r="AS2">
        <v>0</v>
      </c>
      <c r="AW2">
        <v>0</v>
      </c>
      <c r="AX2">
        <v>100000</v>
      </c>
      <c r="AY2">
        <v>0</v>
      </c>
      <c r="AZ2" t="s">
        <v>183</v>
      </c>
      <c r="BA2" t="s">
        <v>184</v>
      </c>
      <c r="BB2" t="s">
        <v>183</v>
      </c>
      <c r="BC2" t="s">
        <v>184</v>
      </c>
      <c r="BD2" t="s">
        <v>185</v>
      </c>
      <c r="BE2" t="s">
        <v>186</v>
      </c>
      <c r="BF2" t="s">
        <v>187</v>
      </c>
      <c r="BG2" t="s">
        <v>188</v>
      </c>
      <c r="BH2">
        <v>68</v>
      </c>
      <c r="BI2">
        <v>53</v>
      </c>
      <c r="BJ2" t="s">
        <v>189</v>
      </c>
      <c r="BK2" t="s">
        <v>190</v>
      </c>
      <c r="BL2" t="s">
        <v>191</v>
      </c>
      <c r="BM2" t="s">
        <v>192</v>
      </c>
      <c r="BN2">
        <v>5.956164383561644</v>
      </c>
      <c r="BO2">
        <v>71.473972602739735</v>
      </c>
      <c r="BP2" t="s">
        <v>193</v>
      </c>
      <c r="BQ2">
        <v>0</v>
      </c>
      <c r="BR2" t="s">
        <v>194</v>
      </c>
      <c r="BT2" s="13"/>
      <c r="BU2" s="13" t="s">
        <v>195</v>
      </c>
      <c r="BV2" s="13"/>
    </row>
    <row r="3" spans="1:74">
      <c r="A3">
        <v>4511</v>
      </c>
      <c r="B3" t="s">
        <v>196</v>
      </c>
      <c r="C3" t="s">
        <v>197</v>
      </c>
      <c r="D3" t="s">
        <v>198</v>
      </c>
      <c r="E3" t="s">
        <v>199</v>
      </c>
      <c r="F3" t="s">
        <v>200</v>
      </c>
      <c r="G3" t="s">
        <v>201</v>
      </c>
      <c r="H3" s="13">
        <v>43787</v>
      </c>
      <c r="I3" s="13">
        <v>44470</v>
      </c>
      <c r="J3" s="13">
        <v>44834</v>
      </c>
      <c r="K3" s="13">
        <v>45199</v>
      </c>
      <c r="L3">
        <v>524991</v>
      </c>
      <c r="M3" t="s">
        <v>202</v>
      </c>
      <c r="N3" t="s">
        <v>203</v>
      </c>
      <c r="P3" t="s">
        <v>204</v>
      </c>
      <c r="Q3" t="s">
        <v>205</v>
      </c>
      <c r="R3" t="s">
        <v>206</v>
      </c>
      <c r="S3" t="s">
        <v>207</v>
      </c>
      <c r="T3" t="s">
        <v>170</v>
      </c>
      <c r="U3" t="s">
        <v>171</v>
      </c>
      <c r="V3" t="s">
        <v>172</v>
      </c>
      <c r="W3" t="s">
        <v>173</v>
      </c>
      <c r="X3" t="s">
        <v>174</v>
      </c>
      <c r="Y3" t="s">
        <v>175</v>
      </c>
      <c r="Z3">
        <v>174393</v>
      </c>
      <c r="AA3" t="s">
        <v>208</v>
      </c>
      <c r="AB3">
        <v>13</v>
      </c>
      <c r="AC3">
        <v>174393</v>
      </c>
      <c r="AD3" t="s">
        <v>209</v>
      </c>
      <c r="AE3" t="s">
        <v>210</v>
      </c>
      <c r="AF3" t="s">
        <v>211</v>
      </c>
      <c r="AG3" t="s">
        <v>212</v>
      </c>
      <c r="AI3" t="s">
        <v>213</v>
      </c>
      <c r="AJ3" t="s">
        <v>182</v>
      </c>
      <c r="AK3">
        <v>134019</v>
      </c>
      <c r="AL3">
        <v>0</v>
      </c>
      <c r="AM3">
        <v>0</v>
      </c>
      <c r="AN3">
        <v>176205</v>
      </c>
      <c r="AO3">
        <v>174393</v>
      </c>
      <c r="AP3">
        <v>171393</v>
      </c>
      <c r="AQ3">
        <v>0</v>
      </c>
      <c r="AR3">
        <v>0</v>
      </c>
      <c r="AS3">
        <v>0</v>
      </c>
      <c r="AW3">
        <v>25000</v>
      </c>
      <c r="AX3">
        <v>348786</v>
      </c>
      <c r="AY3">
        <v>174393</v>
      </c>
      <c r="AZ3" t="s">
        <v>214</v>
      </c>
      <c r="BA3" t="s">
        <v>215</v>
      </c>
      <c r="BD3" t="s">
        <v>216</v>
      </c>
      <c r="BE3" t="s">
        <v>217</v>
      </c>
      <c r="BF3" t="s">
        <v>218</v>
      </c>
      <c r="BG3" t="s">
        <v>219</v>
      </c>
      <c r="BH3">
        <v>71</v>
      </c>
      <c r="BI3">
        <v>53</v>
      </c>
      <c r="BJ3" t="s">
        <v>189</v>
      </c>
      <c r="BK3" t="s">
        <v>190</v>
      </c>
      <c r="BN3">
        <v>7.7369863013698632</v>
      </c>
      <c r="BO3">
        <v>92.843835616438355</v>
      </c>
      <c r="BP3" t="s">
        <v>220</v>
      </c>
      <c r="BQ3">
        <v>15374</v>
      </c>
      <c r="BR3" t="s">
        <v>221</v>
      </c>
      <c r="BT3" s="13"/>
      <c r="BU3" s="13" t="s">
        <v>222</v>
      </c>
      <c r="BV3" s="13"/>
    </row>
    <row r="4" spans="1:74">
      <c r="A4">
        <v>4518</v>
      </c>
      <c r="B4" t="s">
        <v>223</v>
      </c>
      <c r="C4" t="s">
        <v>224</v>
      </c>
      <c r="D4" t="s">
        <v>225</v>
      </c>
      <c r="E4" t="s">
        <v>226</v>
      </c>
      <c r="F4" t="s">
        <v>227</v>
      </c>
      <c r="G4" t="s">
        <v>163</v>
      </c>
      <c r="H4" s="13">
        <v>43507</v>
      </c>
      <c r="I4" s="13">
        <v>44562</v>
      </c>
      <c r="J4" s="13">
        <v>44926</v>
      </c>
      <c r="K4" s="13">
        <v>45107</v>
      </c>
      <c r="L4">
        <v>99200</v>
      </c>
      <c r="M4" t="s">
        <v>226</v>
      </c>
      <c r="N4" t="s">
        <v>228</v>
      </c>
      <c r="P4" t="s">
        <v>229</v>
      </c>
      <c r="Q4" t="s">
        <v>230</v>
      </c>
      <c r="R4" t="s">
        <v>231</v>
      </c>
      <c r="S4" t="s">
        <v>169</v>
      </c>
      <c r="T4" t="s">
        <v>170</v>
      </c>
      <c r="U4" t="s">
        <v>171</v>
      </c>
      <c r="V4" t="s">
        <v>172</v>
      </c>
      <c r="W4" t="s">
        <v>173</v>
      </c>
      <c r="X4" t="s">
        <v>174</v>
      </c>
      <c r="Y4" t="s">
        <v>175</v>
      </c>
      <c r="Z4">
        <v>0</v>
      </c>
      <c r="AA4" t="s">
        <v>163</v>
      </c>
      <c r="AB4">
        <v>16</v>
      </c>
      <c r="AC4">
        <v>24800</v>
      </c>
      <c r="AD4" t="s">
        <v>209</v>
      </c>
      <c r="AE4" t="s">
        <v>232</v>
      </c>
      <c r="AG4" t="s">
        <v>180</v>
      </c>
      <c r="AI4" t="s">
        <v>181</v>
      </c>
      <c r="AJ4" t="s">
        <v>182</v>
      </c>
      <c r="AK4">
        <v>0</v>
      </c>
      <c r="AL4">
        <v>0</v>
      </c>
      <c r="AM4">
        <v>2255</v>
      </c>
      <c r="AN4">
        <v>24800</v>
      </c>
      <c r="AO4">
        <v>24800</v>
      </c>
      <c r="AP4">
        <v>24800</v>
      </c>
      <c r="AQ4">
        <v>24800</v>
      </c>
      <c r="AS4">
        <v>0</v>
      </c>
      <c r="AW4">
        <v>0</v>
      </c>
      <c r="AX4">
        <v>49600</v>
      </c>
      <c r="AY4">
        <v>24800</v>
      </c>
      <c r="AZ4" t="s">
        <v>233</v>
      </c>
      <c r="BA4" t="s">
        <v>234</v>
      </c>
      <c r="BB4" t="s">
        <v>235</v>
      </c>
      <c r="BC4" t="s">
        <v>236</v>
      </c>
      <c r="BD4" t="s">
        <v>237</v>
      </c>
      <c r="BE4" t="s">
        <v>186</v>
      </c>
      <c r="BF4" t="s">
        <v>187</v>
      </c>
      <c r="BG4" t="s">
        <v>188</v>
      </c>
      <c r="BH4">
        <v>68</v>
      </c>
      <c r="BI4">
        <v>53</v>
      </c>
      <c r="BJ4" t="s">
        <v>189</v>
      </c>
      <c r="BK4" t="s">
        <v>190</v>
      </c>
      <c r="BN4">
        <v>8.7671232876712324</v>
      </c>
      <c r="BO4">
        <v>105.20547945205479</v>
      </c>
      <c r="BP4" t="s">
        <v>238</v>
      </c>
      <c r="BQ4">
        <v>22545</v>
      </c>
      <c r="BR4" t="s">
        <v>239</v>
      </c>
      <c r="BT4" s="13"/>
      <c r="BU4" s="13" t="s">
        <v>240</v>
      </c>
      <c r="BV4" s="13"/>
    </row>
    <row r="5" spans="1:74">
      <c r="A5">
        <v>4524</v>
      </c>
      <c r="B5" t="s">
        <v>241</v>
      </c>
      <c r="C5" t="s">
        <v>197</v>
      </c>
      <c r="D5" t="s">
        <v>242</v>
      </c>
      <c r="E5" t="s">
        <v>243</v>
      </c>
      <c r="F5" t="s">
        <v>244</v>
      </c>
      <c r="G5" t="s">
        <v>163</v>
      </c>
      <c r="H5" s="13">
        <v>43472</v>
      </c>
      <c r="I5" s="13">
        <v>44469</v>
      </c>
      <c r="J5" s="13">
        <v>44833</v>
      </c>
      <c r="K5" s="13">
        <v>45198</v>
      </c>
      <c r="L5">
        <v>201322</v>
      </c>
      <c r="M5" t="s">
        <v>245</v>
      </c>
      <c r="N5" t="s">
        <v>246</v>
      </c>
      <c r="O5" t="s">
        <v>247</v>
      </c>
      <c r="P5" t="s">
        <v>167</v>
      </c>
      <c r="Q5" t="s">
        <v>248</v>
      </c>
      <c r="R5" t="s">
        <v>249</v>
      </c>
      <c r="S5" t="s">
        <v>207</v>
      </c>
      <c r="T5" t="s">
        <v>170</v>
      </c>
      <c r="U5" t="s">
        <v>171</v>
      </c>
      <c r="V5" t="s">
        <v>172</v>
      </c>
      <c r="W5" t="s">
        <v>173</v>
      </c>
      <c r="X5" t="s">
        <v>174</v>
      </c>
      <c r="Y5" t="s">
        <v>175</v>
      </c>
      <c r="Z5">
        <v>40497</v>
      </c>
      <c r="AA5" t="s">
        <v>176</v>
      </c>
      <c r="AB5">
        <v>16</v>
      </c>
      <c r="AC5">
        <v>40497</v>
      </c>
      <c r="AD5" t="s">
        <v>177</v>
      </c>
      <c r="AG5" t="s">
        <v>212</v>
      </c>
      <c r="AI5" t="s">
        <v>213</v>
      </c>
      <c r="AJ5" t="s">
        <v>182</v>
      </c>
      <c r="AK5">
        <v>18929</v>
      </c>
      <c r="AL5">
        <v>0</v>
      </c>
      <c r="AM5">
        <v>14947</v>
      </c>
      <c r="AN5">
        <v>39368</v>
      </c>
      <c r="AO5">
        <v>40484</v>
      </c>
      <c r="AP5">
        <v>40479</v>
      </c>
      <c r="AQ5">
        <v>40497</v>
      </c>
      <c r="AR5">
        <v>40494</v>
      </c>
      <c r="AS5">
        <v>0</v>
      </c>
      <c r="AW5">
        <v>5679</v>
      </c>
      <c r="AX5">
        <v>40497</v>
      </c>
      <c r="AY5">
        <v>40497</v>
      </c>
      <c r="AZ5" t="s">
        <v>250</v>
      </c>
      <c r="BA5" t="s">
        <v>251</v>
      </c>
      <c r="BB5" t="s">
        <v>252</v>
      </c>
      <c r="BC5" t="s">
        <v>253</v>
      </c>
      <c r="BD5" t="s">
        <v>254</v>
      </c>
      <c r="BE5" t="s">
        <v>217</v>
      </c>
      <c r="BF5" t="s">
        <v>218</v>
      </c>
      <c r="BG5" t="s">
        <v>219</v>
      </c>
      <c r="BH5">
        <v>71</v>
      </c>
      <c r="BI5">
        <v>53</v>
      </c>
      <c r="BJ5" t="s">
        <v>189</v>
      </c>
      <c r="BK5" t="s">
        <v>190</v>
      </c>
      <c r="BN5">
        <v>4.7287671232876711</v>
      </c>
      <c r="BO5">
        <v>56.745205479452054</v>
      </c>
      <c r="BP5" t="s">
        <v>255</v>
      </c>
      <c r="BQ5">
        <v>942</v>
      </c>
      <c r="BR5" t="s">
        <v>256</v>
      </c>
      <c r="BT5" s="13"/>
      <c r="BU5" s="13" t="s">
        <v>257</v>
      </c>
      <c r="BV5" s="13"/>
    </row>
    <row r="6" spans="1:74">
      <c r="A6">
        <v>4525</v>
      </c>
      <c r="B6" t="s">
        <v>223</v>
      </c>
      <c r="C6" t="s">
        <v>224</v>
      </c>
      <c r="D6" t="s">
        <v>242</v>
      </c>
      <c r="E6" t="s">
        <v>243</v>
      </c>
      <c r="F6" t="s">
        <v>244</v>
      </c>
      <c r="G6" t="s">
        <v>163</v>
      </c>
      <c r="H6" s="13">
        <v>43472</v>
      </c>
      <c r="I6" s="13">
        <v>44834</v>
      </c>
      <c r="J6" s="13">
        <v>45198</v>
      </c>
      <c r="K6" s="13">
        <v>45198</v>
      </c>
      <c r="L6">
        <v>201322</v>
      </c>
      <c r="M6" t="s">
        <v>245</v>
      </c>
      <c r="N6" t="s">
        <v>246</v>
      </c>
      <c r="O6" t="s">
        <v>247</v>
      </c>
      <c r="P6" t="s">
        <v>167</v>
      </c>
      <c r="Q6" t="s">
        <v>248</v>
      </c>
      <c r="R6" t="s">
        <v>249</v>
      </c>
      <c r="S6" t="s">
        <v>207</v>
      </c>
      <c r="T6" t="s">
        <v>170</v>
      </c>
      <c r="U6" t="s">
        <v>171</v>
      </c>
      <c r="V6" t="s">
        <v>172</v>
      </c>
      <c r="W6" t="s">
        <v>173</v>
      </c>
      <c r="X6" t="s">
        <v>174</v>
      </c>
      <c r="Y6" t="s">
        <v>175</v>
      </c>
      <c r="Z6">
        <v>42378</v>
      </c>
      <c r="AA6" t="s">
        <v>176</v>
      </c>
      <c r="AB6">
        <v>16</v>
      </c>
      <c r="AC6">
        <v>43480</v>
      </c>
      <c r="AD6" t="s">
        <v>177</v>
      </c>
      <c r="AG6" t="s">
        <v>212</v>
      </c>
      <c r="AI6" t="s">
        <v>213</v>
      </c>
      <c r="AJ6" t="s">
        <v>182</v>
      </c>
      <c r="AK6">
        <v>19502</v>
      </c>
      <c r="AL6">
        <v>0</v>
      </c>
      <c r="AM6">
        <v>16049</v>
      </c>
      <c r="AN6">
        <v>39368</v>
      </c>
      <c r="AO6">
        <v>40484</v>
      </c>
      <c r="AP6">
        <v>40479</v>
      </c>
      <c r="AQ6">
        <v>40497</v>
      </c>
      <c r="AR6">
        <v>40494</v>
      </c>
      <c r="AS6">
        <v>0</v>
      </c>
      <c r="AW6">
        <v>6045</v>
      </c>
      <c r="AX6">
        <v>43480</v>
      </c>
      <c r="AY6">
        <v>43480</v>
      </c>
      <c r="AZ6" t="s">
        <v>250</v>
      </c>
      <c r="BA6" t="s">
        <v>251</v>
      </c>
      <c r="BB6" t="s">
        <v>252</v>
      </c>
      <c r="BC6" t="s">
        <v>253</v>
      </c>
      <c r="BD6" t="s">
        <v>254</v>
      </c>
      <c r="BE6" t="s">
        <v>217</v>
      </c>
      <c r="BF6" t="s">
        <v>218</v>
      </c>
      <c r="BG6" t="s">
        <v>219</v>
      </c>
      <c r="BH6">
        <v>71</v>
      </c>
      <c r="BI6">
        <v>53</v>
      </c>
      <c r="BJ6" t="s">
        <v>189</v>
      </c>
      <c r="BK6" t="s">
        <v>190</v>
      </c>
      <c r="BN6">
        <v>4.7287671232876711</v>
      </c>
      <c r="BO6">
        <v>56.745205479452054</v>
      </c>
      <c r="BP6" t="s">
        <v>255</v>
      </c>
      <c r="BQ6">
        <v>1884</v>
      </c>
      <c r="BR6" t="s">
        <v>256</v>
      </c>
      <c r="BT6" s="13"/>
      <c r="BU6" s="13" t="s">
        <v>257</v>
      </c>
      <c r="BV6" s="13"/>
    </row>
    <row r="7" spans="1:74">
      <c r="A7">
        <v>4530</v>
      </c>
      <c r="B7" t="s">
        <v>241</v>
      </c>
      <c r="C7" t="s">
        <v>197</v>
      </c>
      <c r="D7" t="s">
        <v>258</v>
      </c>
      <c r="E7" t="s">
        <v>259</v>
      </c>
      <c r="F7" t="s">
        <v>260</v>
      </c>
      <c r="G7" t="s">
        <v>201</v>
      </c>
      <c r="H7" s="13">
        <v>43857</v>
      </c>
      <c r="I7" s="13">
        <v>44469</v>
      </c>
      <c r="J7" s="13">
        <v>44833</v>
      </c>
      <c r="K7" s="13">
        <v>45198</v>
      </c>
      <c r="L7">
        <v>330800</v>
      </c>
      <c r="M7" t="s">
        <v>261</v>
      </c>
      <c r="N7" t="s">
        <v>262</v>
      </c>
      <c r="O7" t="s">
        <v>263</v>
      </c>
      <c r="P7" t="s">
        <v>264</v>
      </c>
      <c r="Q7" t="s">
        <v>265</v>
      </c>
      <c r="R7" t="s">
        <v>266</v>
      </c>
      <c r="S7" t="s">
        <v>207</v>
      </c>
      <c r="T7" t="s">
        <v>170</v>
      </c>
      <c r="U7" t="s">
        <v>171</v>
      </c>
      <c r="V7" t="s">
        <v>172</v>
      </c>
      <c r="W7" t="s">
        <v>173</v>
      </c>
      <c r="X7" t="s">
        <v>174</v>
      </c>
      <c r="Y7" t="s">
        <v>175</v>
      </c>
      <c r="Z7">
        <v>82700</v>
      </c>
      <c r="AA7" t="s">
        <v>267</v>
      </c>
      <c r="AB7">
        <v>13</v>
      </c>
      <c r="AC7">
        <v>82700</v>
      </c>
      <c r="AD7" t="s">
        <v>268</v>
      </c>
      <c r="AE7" t="s">
        <v>269</v>
      </c>
      <c r="AF7" t="s">
        <v>270</v>
      </c>
      <c r="AG7" t="s">
        <v>212</v>
      </c>
      <c r="AI7" t="s">
        <v>213</v>
      </c>
      <c r="AJ7" t="s">
        <v>182</v>
      </c>
      <c r="AK7">
        <v>45000</v>
      </c>
      <c r="AL7">
        <v>0</v>
      </c>
      <c r="AM7">
        <v>7518</v>
      </c>
      <c r="AN7">
        <v>82700</v>
      </c>
      <c r="AO7">
        <v>82700</v>
      </c>
      <c r="AP7">
        <v>82700</v>
      </c>
      <c r="AQ7">
        <v>82700</v>
      </c>
      <c r="AR7">
        <v>0</v>
      </c>
      <c r="AS7">
        <v>0</v>
      </c>
      <c r="AW7">
        <v>3686</v>
      </c>
      <c r="AX7">
        <v>82700</v>
      </c>
      <c r="AY7">
        <v>82700</v>
      </c>
      <c r="AZ7" t="s">
        <v>271</v>
      </c>
      <c r="BA7" t="s">
        <v>272</v>
      </c>
      <c r="BB7" t="s">
        <v>273</v>
      </c>
      <c r="BC7" t="s">
        <v>274</v>
      </c>
      <c r="BD7" t="s">
        <v>216</v>
      </c>
      <c r="BE7" t="s">
        <v>217</v>
      </c>
      <c r="BF7" t="s">
        <v>218</v>
      </c>
      <c r="BG7" t="s">
        <v>219</v>
      </c>
      <c r="BH7">
        <v>71</v>
      </c>
      <c r="BI7">
        <v>53</v>
      </c>
      <c r="BJ7" t="s">
        <v>189</v>
      </c>
      <c r="BK7" t="s">
        <v>190</v>
      </c>
      <c r="BN7">
        <v>3.6739726027397261</v>
      </c>
      <c r="BO7">
        <v>44.087671232876716</v>
      </c>
      <c r="BP7" t="s">
        <v>275</v>
      </c>
      <c r="BQ7">
        <v>26496</v>
      </c>
      <c r="BR7" t="s">
        <v>276</v>
      </c>
      <c r="BS7">
        <v>0</v>
      </c>
      <c r="BT7" s="13"/>
      <c r="BU7" s="13" t="s">
        <v>277</v>
      </c>
      <c r="BV7" s="13"/>
    </row>
    <row r="8" spans="1:74">
      <c r="A8">
        <v>4531</v>
      </c>
      <c r="B8" t="s">
        <v>223</v>
      </c>
      <c r="C8" t="s">
        <v>224</v>
      </c>
      <c r="D8" t="s">
        <v>258</v>
      </c>
      <c r="E8" t="s">
        <v>259</v>
      </c>
      <c r="F8" t="s">
        <v>260</v>
      </c>
      <c r="G8" t="s">
        <v>201</v>
      </c>
      <c r="H8" s="13">
        <v>43857</v>
      </c>
      <c r="I8" s="13">
        <v>44834</v>
      </c>
      <c r="J8" s="13">
        <v>45198</v>
      </c>
      <c r="K8" s="13">
        <v>45198</v>
      </c>
      <c r="L8">
        <v>330800</v>
      </c>
      <c r="M8" t="s">
        <v>261</v>
      </c>
      <c r="N8" t="s">
        <v>262</v>
      </c>
      <c r="O8" t="s">
        <v>263</v>
      </c>
      <c r="P8" t="s">
        <v>264</v>
      </c>
      <c r="Q8" t="s">
        <v>265</v>
      </c>
      <c r="R8" t="s">
        <v>266</v>
      </c>
      <c r="S8" t="s">
        <v>207</v>
      </c>
      <c r="T8" t="s">
        <v>170</v>
      </c>
      <c r="U8" t="s">
        <v>171</v>
      </c>
      <c r="V8" t="s">
        <v>172</v>
      </c>
      <c r="W8" t="s">
        <v>173</v>
      </c>
      <c r="X8" t="s">
        <v>174</v>
      </c>
      <c r="Y8" t="s">
        <v>175</v>
      </c>
      <c r="Z8">
        <v>82700</v>
      </c>
      <c r="AA8" t="s">
        <v>267</v>
      </c>
      <c r="AB8">
        <v>13</v>
      </c>
      <c r="AC8">
        <v>82700</v>
      </c>
      <c r="AD8" t="s">
        <v>268</v>
      </c>
      <c r="AE8" t="s">
        <v>269</v>
      </c>
      <c r="AF8" t="s">
        <v>270</v>
      </c>
      <c r="AG8" t="s">
        <v>212</v>
      </c>
      <c r="AI8" t="s">
        <v>213</v>
      </c>
      <c r="AJ8" t="s">
        <v>182</v>
      </c>
      <c r="AK8">
        <v>45000</v>
      </c>
      <c r="AL8">
        <v>0</v>
      </c>
      <c r="AM8">
        <v>7518</v>
      </c>
      <c r="AN8">
        <v>82700</v>
      </c>
      <c r="AO8">
        <v>82700</v>
      </c>
      <c r="AP8">
        <v>82700</v>
      </c>
      <c r="AQ8">
        <v>82700</v>
      </c>
      <c r="AR8">
        <v>0</v>
      </c>
      <c r="AS8">
        <v>0</v>
      </c>
      <c r="AW8">
        <v>3686</v>
      </c>
      <c r="AX8">
        <v>82700</v>
      </c>
      <c r="AY8">
        <v>82700</v>
      </c>
      <c r="AZ8" t="s">
        <v>271</v>
      </c>
      <c r="BA8" t="s">
        <v>272</v>
      </c>
      <c r="BB8" t="s">
        <v>273</v>
      </c>
      <c r="BC8" t="s">
        <v>274</v>
      </c>
      <c r="BD8" t="s">
        <v>216</v>
      </c>
      <c r="BE8" t="s">
        <v>217</v>
      </c>
      <c r="BF8" t="s">
        <v>218</v>
      </c>
      <c r="BG8" t="s">
        <v>219</v>
      </c>
      <c r="BH8">
        <v>71</v>
      </c>
      <c r="BI8">
        <v>53</v>
      </c>
      <c r="BJ8" t="s">
        <v>189</v>
      </c>
      <c r="BK8" t="s">
        <v>190</v>
      </c>
      <c r="BN8">
        <v>3.6739726027397261</v>
      </c>
      <c r="BO8">
        <v>44.087671232876716</v>
      </c>
      <c r="BP8" t="s">
        <v>275</v>
      </c>
      <c r="BQ8">
        <v>26496</v>
      </c>
      <c r="BR8" t="s">
        <v>276</v>
      </c>
      <c r="BS8">
        <v>0</v>
      </c>
      <c r="BT8" s="13"/>
      <c r="BU8" s="13" t="s">
        <v>277</v>
      </c>
      <c r="BV8" s="13"/>
    </row>
    <row r="9" spans="1:74">
      <c r="A9">
        <v>4533</v>
      </c>
      <c r="B9" t="s">
        <v>241</v>
      </c>
      <c r="C9" t="s">
        <v>197</v>
      </c>
      <c r="D9" t="s">
        <v>278</v>
      </c>
      <c r="E9" t="s">
        <v>279</v>
      </c>
      <c r="F9" t="s">
        <v>280</v>
      </c>
      <c r="G9" t="s">
        <v>201</v>
      </c>
      <c r="H9" s="13">
        <v>43872</v>
      </c>
      <c r="I9" s="13">
        <v>44469</v>
      </c>
      <c r="J9" s="13">
        <v>44833</v>
      </c>
      <c r="K9" s="13">
        <v>45564</v>
      </c>
      <c r="L9">
        <v>1150821</v>
      </c>
      <c r="M9" t="s">
        <v>279</v>
      </c>
      <c r="N9" t="s">
        <v>281</v>
      </c>
      <c r="P9" t="s">
        <v>282</v>
      </c>
      <c r="Q9" t="s">
        <v>283</v>
      </c>
      <c r="S9" t="s">
        <v>207</v>
      </c>
      <c r="T9" t="s">
        <v>170</v>
      </c>
      <c r="U9" t="s">
        <v>171</v>
      </c>
      <c r="V9" t="s">
        <v>172</v>
      </c>
      <c r="W9" t="s">
        <v>173</v>
      </c>
      <c r="X9" t="s">
        <v>174</v>
      </c>
      <c r="Y9" t="s">
        <v>175</v>
      </c>
      <c r="Z9">
        <v>300186</v>
      </c>
      <c r="AA9" t="s">
        <v>284</v>
      </c>
      <c r="AB9">
        <v>13</v>
      </c>
      <c r="AC9">
        <v>300186</v>
      </c>
      <c r="AD9" t="s">
        <v>268</v>
      </c>
      <c r="AE9" t="s">
        <v>285</v>
      </c>
      <c r="AF9" t="s">
        <v>286</v>
      </c>
      <c r="AG9" t="s">
        <v>212</v>
      </c>
      <c r="AI9" t="s">
        <v>213</v>
      </c>
      <c r="AJ9" t="s">
        <v>182</v>
      </c>
      <c r="AK9">
        <v>213725</v>
      </c>
      <c r="AL9">
        <v>2900</v>
      </c>
      <c r="AM9">
        <v>0</v>
      </c>
      <c r="AN9">
        <v>226532</v>
      </c>
      <c r="AO9">
        <v>300186</v>
      </c>
      <c r="AP9">
        <v>308018</v>
      </c>
      <c r="AQ9">
        <v>316085</v>
      </c>
      <c r="AR9">
        <v>0</v>
      </c>
      <c r="AS9">
        <v>0</v>
      </c>
      <c r="AW9">
        <v>47340</v>
      </c>
      <c r="AX9">
        <v>300186</v>
      </c>
      <c r="AY9">
        <v>300186</v>
      </c>
      <c r="AZ9" t="s">
        <v>287</v>
      </c>
      <c r="BA9" t="s">
        <v>288</v>
      </c>
      <c r="BD9" t="s">
        <v>289</v>
      </c>
      <c r="BE9" t="s">
        <v>217</v>
      </c>
      <c r="BF9" t="s">
        <v>218</v>
      </c>
      <c r="BG9" t="s">
        <v>219</v>
      </c>
      <c r="BH9">
        <v>71</v>
      </c>
      <c r="BI9">
        <v>53</v>
      </c>
      <c r="BJ9" t="s">
        <v>189</v>
      </c>
      <c r="BK9" t="s">
        <v>190</v>
      </c>
      <c r="BN9">
        <v>4.6356164383561644</v>
      </c>
      <c r="BO9">
        <v>55.627397260273973</v>
      </c>
      <c r="BP9" t="s">
        <v>290</v>
      </c>
      <c r="BQ9">
        <v>36221</v>
      </c>
      <c r="BR9" t="s">
        <v>291</v>
      </c>
      <c r="BS9">
        <v>0</v>
      </c>
      <c r="BT9" s="13"/>
      <c r="BU9" s="13" t="s">
        <v>292</v>
      </c>
      <c r="BV9" s="13"/>
    </row>
    <row r="10" spans="1:74">
      <c r="A10">
        <v>4534</v>
      </c>
      <c r="B10" t="s">
        <v>223</v>
      </c>
      <c r="C10" t="s">
        <v>224</v>
      </c>
      <c r="D10" t="s">
        <v>278</v>
      </c>
      <c r="E10" t="s">
        <v>279</v>
      </c>
      <c r="F10" t="s">
        <v>280</v>
      </c>
      <c r="G10" t="s">
        <v>201</v>
      </c>
      <c r="H10" s="13">
        <v>43872</v>
      </c>
      <c r="I10" s="13">
        <v>44834</v>
      </c>
      <c r="J10" s="13">
        <v>45198</v>
      </c>
      <c r="K10" s="13">
        <v>45564</v>
      </c>
      <c r="L10">
        <v>1150821</v>
      </c>
      <c r="M10" t="s">
        <v>279</v>
      </c>
      <c r="N10" t="s">
        <v>281</v>
      </c>
      <c r="P10" t="s">
        <v>282</v>
      </c>
      <c r="Q10" t="s">
        <v>283</v>
      </c>
      <c r="S10" t="s">
        <v>207</v>
      </c>
      <c r="T10" t="s">
        <v>170</v>
      </c>
      <c r="U10" t="s">
        <v>171</v>
      </c>
      <c r="V10" t="s">
        <v>172</v>
      </c>
      <c r="W10" t="s">
        <v>173</v>
      </c>
      <c r="X10" t="s">
        <v>174</v>
      </c>
      <c r="Y10" t="s">
        <v>175</v>
      </c>
      <c r="Z10">
        <v>0</v>
      </c>
      <c r="AA10" t="s">
        <v>284</v>
      </c>
      <c r="AB10">
        <v>13</v>
      </c>
      <c r="AC10">
        <v>316085</v>
      </c>
      <c r="AD10" t="s">
        <v>268</v>
      </c>
      <c r="AE10" t="s">
        <v>285</v>
      </c>
      <c r="AF10" t="s">
        <v>286</v>
      </c>
      <c r="AG10" t="s">
        <v>212</v>
      </c>
      <c r="AI10" t="s">
        <v>213</v>
      </c>
      <c r="AJ10" t="s">
        <v>182</v>
      </c>
      <c r="AK10">
        <v>223415</v>
      </c>
      <c r="AL10">
        <v>2900</v>
      </c>
      <c r="AM10">
        <v>0</v>
      </c>
      <c r="AN10">
        <v>226532</v>
      </c>
      <c r="AO10">
        <v>300186</v>
      </c>
      <c r="AP10">
        <v>308018</v>
      </c>
      <c r="AQ10">
        <v>316085</v>
      </c>
      <c r="AR10">
        <v>0</v>
      </c>
      <c r="AS10">
        <v>0</v>
      </c>
      <c r="AW10">
        <v>47340</v>
      </c>
      <c r="AX10">
        <v>316085</v>
      </c>
      <c r="AY10">
        <v>316085</v>
      </c>
      <c r="AZ10" t="s">
        <v>287</v>
      </c>
      <c r="BA10" t="s">
        <v>288</v>
      </c>
      <c r="BD10" t="s">
        <v>289</v>
      </c>
      <c r="BE10" t="s">
        <v>217</v>
      </c>
      <c r="BF10" t="s">
        <v>218</v>
      </c>
      <c r="BG10" t="s">
        <v>219</v>
      </c>
      <c r="BH10">
        <v>71</v>
      </c>
      <c r="BI10">
        <v>53</v>
      </c>
      <c r="BJ10" t="s">
        <v>189</v>
      </c>
      <c r="BK10" t="s">
        <v>190</v>
      </c>
      <c r="BN10">
        <v>4.6356164383561644</v>
      </c>
      <c r="BO10">
        <v>55.627397260273973</v>
      </c>
      <c r="BP10" t="s">
        <v>290</v>
      </c>
      <c r="BQ10">
        <v>42430</v>
      </c>
      <c r="BR10" t="s">
        <v>291</v>
      </c>
      <c r="BS10">
        <v>0</v>
      </c>
      <c r="BT10" s="13"/>
      <c r="BU10" s="13" t="s">
        <v>292</v>
      </c>
      <c r="BV10" s="13"/>
    </row>
    <row r="11" spans="1:74">
      <c r="A11">
        <v>4541</v>
      </c>
      <c r="B11" t="s">
        <v>241</v>
      </c>
      <c r="C11" t="s">
        <v>197</v>
      </c>
      <c r="D11" t="s">
        <v>293</v>
      </c>
      <c r="E11" t="s">
        <v>294</v>
      </c>
      <c r="F11" t="s">
        <v>295</v>
      </c>
      <c r="G11" t="s">
        <v>201</v>
      </c>
      <c r="H11" s="13">
        <v>43862</v>
      </c>
      <c r="I11" s="13">
        <v>44470</v>
      </c>
      <c r="J11" s="13">
        <v>44834</v>
      </c>
      <c r="K11" s="13">
        <v>45199</v>
      </c>
      <c r="L11">
        <v>114000</v>
      </c>
      <c r="M11" t="s">
        <v>294</v>
      </c>
      <c r="N11" t="s">
        <v>296</v>
      </c>
      <c r="P11" t="s">
        <v>297</v>
      </c>
      <c r="Q11" t="s">
        <v>298</v>
      </c>
      <c r="S11" t="s">
        <v>207</v>
      </c>
      <c r="T11" t="s">
        <v>170</v>
      </c>
      <c r="U11" t="s">
        <v>171</v>
      </c>
      <c r="V11" t="s">
        <v>172</v>
      </c>
      <c r="W11" t="s">
        <v>173</v>
      </c>
      <c r="X11" t="s">
        <v>174</v>
      </c>
      <c r="Y11" t="s">
        <v>175</v>
      </c>
      <c r="Z11">
        <v>42750</v>
      </c>
      <c r="AA11" t="s">
        <v>299</v>
      </c>
      <c r="AB11">
        <v>13</v>
      </c>
      <c r="AC11">
        <v>42750</v>
      </c>
      <c r="AD11" t="s">
        <v>177</v>
      </c>
      <c r="AE11" t="s">
        <v>300</v>
      </c>
      <c r="AG11" t="s">
        <v>212</v>
      </c>
      <c r="AI11" t="s">
        <v>213</v>
      </c>
      <c r="AJ11" t="s">
        <v>182</v>
      </c>
      <c r="AK11">
        <v>0</v>
      </c>
      <c r="AL11">
        <v>0</v>
      </c>
      <c r="AM11">
        <v>0</v>
      </c>
      <c r="AN11">
        <v>0</v>
      </c>
      <c r="AO11">
        <v>0</v>
      </c>
      <c r="AP11">
        <v>0</v>
      </c>
      <c r="AQ11">
        <v>0</v>
      </c>
      <c r="AR11">
        <v>0</v>
      </c>
      <c r="AS11">
        <v>0</v>
      </c>
      <c r="AW11">
        <v>0</v>
      </c>
      <c r="AX11">
        <v>42750</v>
      </c>
      <c r="AY11">
        <v>0</v>
      </c>
      <c r="AZ11" t="s">
        <v>301</v>
      </c>
      <c r="BA11" t="s">
        <v>302</v>
      </c>
      <c r="BB11" t="s">
        <v>303</v>
      </c>
      <c r="BC11" t="s">
        <v>304</v>
      </c>
      <c r="BD11" t="s">
        <v>289</v>
      </c>
      <c r="BE11" t="s">
        <v>217</v>
      </c>
      <c r="BF11" t="s">
        <v>218</v>
      </c>
      <c r="BG11" t="s">
        <v>219</v>
      </c>
      <c r="BH11">
        <v>71</v>
      </c>
      <c r="BI11">
        <v>53</v>
      </c>
      <c r="BJ11" t="s">
        <v>189</v>
      </c>
      <c r="BK11" t="s">
        <v>190</v>
      </c>
      <c r="BN11">
        <v>3.6630136986301371</v>
      </c>
      <c r="BO11">
        <v>43.956164383561642</v>
      </c>
      <c r="BP11" t="s">
        <v>305</v>
      </c>
      <c r="BQ11">
        <v>0</v>
      </c>
      <c r="BR11" t="s">
        <v>306</v>
      </c>
      <c r="BS11">
        <v>0</v>
      </c>
      <c r="BT11" s="13"/>
      <c r="BU11" s="13" t="s">
        <v>307</v>
      </c>
      <c r="BV11" s="13"/>
    </row>
    <row r="12" spans="1:74">
      <c r="A12">
        <v>4621</v>
      </c>
      <c r="B12" t="s">
        <v>308</v>
      </c>
      <c r="C12" t="s">
        <v>309</v>
      </c>
      <c r="D12" t="s">
        <v>310</v>
      </c>
      <c r="E12" t="s">
        <v>311</v>
      </c>
      <c r="F12" t="s">
        <v>312</v>
      </c>
      <c r="G12" t="s">
        <v>163</v>
      </c>
      <c r="H12" s="13">
        <v>43952</v>
      </c>
      <c r="I12" s="13">
        <v>43952</v>
      </c>
      <c r="J12" s="13">
        <v>44834</v>
      </c>
      <c r="K12" s="13">
        <v>45199</v>
      </c>
      <c r="L12">
        <v>45750</v>
      </c>
      <c r="M12" t="s">
        <v>311</v>
      </c>
      <c r="N12" t="s">
        <v>313</v>
      </c>
      <c r="P12" t="s">
        <v>314</v>
      </c>
      <c r="Q12" t="s">
        <v>315</v>
      </c>
      <c r="S12" t="s">
        <v>169</v>
      </c>
      <c r="T12" t="s">
        <v>170</v>
      </c>
      <c r="U12" t="s">
        <v>171</v>
      </c>
      <c r="V12" t="s">
        <v>172</v>
      </c>
      <c r="W12" t="s">
        <v>173</v>
      </c>
      <c r="X12" t="s">
        <v>174</v>
      </c>
      <c r="Y12" t="s">
        <v>175</v>
      </c>
      <c r="Z12">
        <v>0</v>
      </c>
      <c r="AA12" t="s">
        <v>176</v>
      </c>
      <c r="AB12">
        <v>16</v>
      </c>
      <c r="AC12">
        <v>45750</v>
      </c>
      <c r="AD12" t="s">
        <v>268</v>
      </c>
      <c r="AE12" t="s">
        <v>316</v>
      </c>
      <c r="AF12" t="s">
        <v>317</v>
      </c>
      <c r="AG12" t="s">
        <v>180</v>
      </c>
      <c r="AI12" t="s">
        <v>181</v>
      </c>
      <c r="AJ12" t="s">
        <v>182</v>
      </c>
      <c r="AK12">
        <v>0</v>
      </c>
      <c r="AL12">
        <v>0</v>
      </c>
      <c r="AM12">
        <v>0</v>
      </c>
      <c r="AN12">
        <v>0</v>
      </c>
      <c r="AO12">
        <v>0</v>
      </c>
      <c r="AP12">
        <v>0</v>
      </c>
      <c r="AQ12">
        <v>0</v>
      </c>
      <c r="AR12">
        <v>0</v>
      </c>
      <c r="AS12">
        <v>0</v>
      </c>
      <c r="AW12">
        <v>0</v>
      </c>
      <c r="AX12">
        <v>45750</v>
      </c>
      <c r="AY12">
        <v>0</v>
      </c>
      <c r="AZ12" t="s">
        <v>318</v>
      </c>
      <c r="BA12" t="s">
        <v>319</v>
      </c>
      <c r="BB12" t="s">
        <v>318</v>
      </c>
      <c r="BC12" t="s">
        <v>319</v>
      </c>
      <c r="BD12" t="s">
        <v>320</v>
      </c>
      <c r="BE12" t="s">
        <v>186</v>
      </c>
      <c r="BF12" t="s">
        <v>187</v>
      </c>
      <c r="BG12" t="s">
        <v>188</v>
      </c>
      <c r="BH12">
        <v>68</v>
      </c>
      <c r="BI12">
        <v>53</v>
      </c>
      <c r="BJ12" t="s">
        <v>189</v>
      </c>
      <c r="BK12" t="s">
        <v>190</v>
      </c>
      <c r="BN12">
        <v>3.4164383561643836</v>
      </c>
      <c r="BO12">
        <v>40.9972602739726</v>
      </c>
      <c r="BP12" t="s">
        <v>321</v>
      </c>
      <c r="BQ12">
        <v>0</v>
      </c>
      <c r="BT12" s="13"/>
      <c r="BU12" s="13" t="s">
        <v>322</v>
      </c>
      <c r="BV12" s="13"/>
    </row>
    <row r="13" spans="1:74">
      <c r="A13">
        <v>4715</v>
      </c>
      <c r="B13" t="s">
        <v>241</v>
      </c>
      <c r="C13" t="s">
        <v>197</v>
      </c>
      <c r="D13" t="s">
        <v>323</v>
      </c>
      <c r="E13" t="s">
        <v>324</v>
      </c>
      <c r="F13" t="s">
        <v>325</v>
      </c>
      <c r="G13" t="s">
        <v>201</v>
      </c>
      <c r="H13" s="13">
        <v>43784</v>
      </c>
      <c r="I13" s="13">
        <v>44470</v>
      </c>
      <c r="J13" s="13">
        <v>44834</v>
      </c>
      <c r="K13" s="13">
        <v>45199</v>
      </c>
      <c r="L13">
        <v>235799</v>
      </c>
      <c r="M13" t="s">
        <v>324</v>
      </c>
      <c r="N13" t="s">
        <v>326</v>
      </c>
      <c r="P13" t="s">
        <v>327</v>
      </c>
      <c r="Q13" t="s">
        <v>328</v>
      </c>
      <c r="S13" t="s">
        <v>207</v>
      </c>
      <c r="T13" t="s">
        <v>170</v>
      </c>
      <c r="U13" t="s">
        <v>171</v>
      </c>
      <c r="V13" t="s">
        <v>172</v>
      </c>
      <c r="W13" t="s">
        <v>173</v>
      </c>
      <c r="X13" t="s">
        <v>174</v>
      </c>
      <c r="Y13" t="s">
        <v>175</v>
      </c>
      <c r="Z13">
        <v>0</v>
      </c>
      <c r="AA13" t="s">
        <v>329</v>
      </c>
      <c r="AB13">
        <v>13</v>
      </c>
      <c r="AC13">
        <v>80885</v>
      </c>
      <c r="AD13" t="s">
        <v>268</v>
      </c>
      <c r="AE13" t="s">
        <v>330</v>
      </c>
      <c r="AF13" t="s">
        <v>331</v>
      </c>
      <c r="AG13" t="s">
        <v>212</v>
      </c>
      <c r="AI13" t="s">
        <v>213</v>
      </c>
      <c r="AJ13" t="s">
        <v>182</v>
      </c>
      <c r="AK13">
        <v>11086</v>
      </c>
      <c r="AL13">
        <v>0</v>
      </c>
      <c r="AM13">
        <v>0</v>
      </c>
      <c r="AN13">
        <v>77457</v>
      </c>
      <c r="AO13">
        <v>77457</v>
      </c>
      <c r="AP13">
        <v>80885</v>
      </c>
      <c r="AQ13">
        <v>0</v>
      </c>
      <c r="AR13">
        <v>0</v>
      </c>
      <c r="AS13">
        <v>0</v>
      </c>
      <c r="AW13">
        <v>6018</v>
      </c>
      <c r="AX13">
        <v>161770</v>
      </c>
      <c r="AY13">
        <v>80885</v>
      </c>
      <c r="AZ13" t="s">
        <v>332</v>
      </c>
      <c r="BA13" t="s">
        <v>333</v>
      </c>
      <c r="BB13" t="s">
        <v>334</v>
      </c>
      <c r="BC13" t="s">
        <v>335</v>
      </c>
      <c r="BD13" t="s">
        <v>336</v>
      </c>
      <c r="BE13" t="s">
        <v>217</v>
      </c>
      <c r="BF13" t="s">
        <v>218</v>
      </c>
      <c r="BG13" t="s">
        <v>219</v>
      </c>
      <c r="BH13">
        <v>71</v>
      </c>
      <c r="BI13">
        <v>53</v>
      </c>
      <c r="BJ13" t="s">
        <v>189</v>
      </c>
      <c r="BK13" t="s">
        <v>190</v>
      </c>
      <c r="BN13">
        <v>7.7534246575342465</v>
      </c>
      <c r="BO13">
        <v>93.041095890410958</v>
      </c>
      <c r="BP13" t="s">
        <v>337</v>
      </c>
      <c r="BQ13">
        <v>63781</v>
      </c>
      <c r="BS13">
        <v>0</v>
      </c>
      <c r="BT13" s="13"/>
      <c r="BU13" s="13"/>
      <c r="BV13" s="13"/>
    </row>
    <row r="14" spans="1:74">
      <c r="A14">
        <v>4763</v>
      </c>
      <c r="B14" t="s">
        <v>308</v>
      </c>
      <c r="C14" t="s">
        <v>197</v>
      </c>
      <c r="D14" t="s">
        <v>338</v>
      </c>
      <c r="E14" t="s">
        <v>339</v>
      </c>
      <c r="F14" t="s">
        <v>340</v>
      </c>
      <c r="G14" t="s">
        <v>163</v>
      </c>
      <c r="H14" s="13">
        <v>43900</v>
      </c>
      <c r="I14" s="13">
        <v>44470</v>
      </c>
      <c r="J14" s="13">
        <v>44834</v>
      </c>
      <c r="K14" s="13">
        <v>45199</v>
      </c>
      <c r="L14">
        <v>90000</v>
      </c>
      <c r="M14" t="s">
        <v>341</v>
      </c>
      <c r="N14" t="s">
        <v>342</v>
      </c>
      <c r="P14" t="s">
        <v>343</v>
      </c>
      <c r="Q14" t="s">
        <v>344</v>
      </c>
      <c r="S14" t="s">
        <v>207</v>
      </c>
      <c r="T14" t="s">
        <v>170</v>
      </c>
      <c r="U14" t="s">
        <v>171</v>
      </c>
      <c r="V14" t="s">
        <v>172</v>
      </c>
      <c r="W14" t="s">
        <v>173</v>
      </c>
      <c r="X14" t="s">
        <v>174</v>
      </c>
      <c r="Y14" t="s">
        <v>175</v>
      </c>
      <c r="Z14">
        <v>0</v>
      </c>
      <c r="AA14" t="s">
        <v>163</v>
      </c>
      <c r="AB14">
        <v>16</v>
      </c>
      <c r="AC14">
        <v>35171</v>
      </c>
      <c r="AD14" t="s">
        <v>268</v>
      </c>
      <c r="AE14" t="s">
        <v>345</v>
      </c>
      <c r="AF14" t="s">
        <v>346</v>
      </c>
      <c r="AG14" t="s">
        <v>212</v>
      </c>
      <c r="AI14" t="s">
        <v>213</v>
      </c>
      <c r="AJ14" t="s">
        <v>182</v>
      </c>
      <c r="AK14">
        <v>35171</v>
      </c>
      <c r="AL14">
        <v>0</v>
      </c>
      <c r="AM14">
        <v>0</v>
      </c>
      <c r="AN14">
        <v>0</v>
      </c>
      <c r="AO14">
        <v>0</v>
      </c>
      <c r="AP14">
        <v>0</v>
      </c>
      <c r="AQ14">
        <v>0</v>
      </c>
      <c r="AR14">
        <v>0</v>
      </c>
      <c r="AS14">
        <v>0</v>
      </c>
      <c r="AW14">
        <v>0</v>
      </c>
      <c r="AX14">
        <v>35171</v>
      </c>
      <c r="AY14">
        <v>35171</v>
      </c>
      <c r="AZ14" t="s">
        <v>347</v>
      </c>
      <c r="BA14" t="s">
        <v>348</v>
      </c>
      <c r="BB14" t="s">
        <v>347</v>
      </c>
      <c r="BC14" t="s">
        <v>348</v>
      </c>
      <c r="BD14" t="s">
        <v>349</v>
      </c>
      <c r="BE14" t="s">
        <v>217</v>
      </c>
      <c r="BF14" t="s">
        <v>218</v>
      </c>
      <c r="BG14" t="s">
        <v>219</v>
      </c>
      <c r="BH14">
        <v>71</v>
      </c>
      <c r="BI14">
        <v>53</v>
      </c>
      <c r="BJ14" t="s">
        <v>189</v>
      </c>
      <c r="BK14" t="s">
        <v>190</v>
      </c>
      <c r="BN14">
        <v>3.558904109589041</v>
      </c>
      <c r="BO14">
        <v>42.706849315068496</v>
      </c>
      <c r="BP14" t="s">
        <v>350</v>
      </c>
      <c r="BQ14">
        <v>0</v>
      </c>
      <c r="BR14" t="s">
        <v>351</v>
      </c>
      <c r="BS14">
        <v>0</v>
      </c>
      <c r="BT14" s="13"/>
      <c r="BU14" s="13"/>
      <c r="BV14" s="13">
        <v>35171</v>
      </c>
    </row>
    <row r="15" spans="1:74">
      <c r="A15">
        <v>4768</v>
      </c>
      <c r="B15" t="s">
        <v>308</v>
      </c>
      <c r="C15" t="s">
        <v>309</v>
      </c>
      <c r="D15" t="s">
        <v>352</v>
      </c>
      <c r="E15" t="s">
        <v>353</v>
      </c>
      <c r="F15" t="s">
        <v>354</v>
      </c>
      <c r="G15" t="s">
        <v>163</v>
      </c>
      <c r="H15" s="13">
        <v>43983</v>
      </c>
      <c r="I15" s="13">
        <v>44470</v>
      </c>
      <c r="J15" s="13">
        <v>44834</v>
      </c>
      <c r="K15" s="13">
        <v>44926</v>
      </c>
      <c r="L15">
        <v>59998</v>
      </c>
      <c r="M15" t="s">
        <v>355</v>
      </c>
      <c r="N15" t="s">
        <v>356</v>
      </c>
      <c r="P15" t="s">
        <v>229</v>
      </c>
      <c r="Q15" t="s">
        <v>357</v>
      </c>
      <c r="S15" t="s">
        <v>358</v>
      </c>
      <c r="T15" t="s">
        <v>170</v>
      </c>
      <c r="U15" t="s">
        <v>171</v>
      </c>
      <c r="V15" t="s">
        <v>172</v>
      </c>
      <c r="W15" t="s">
        <v>173</v>
      </c>
      <c r="X15" t="s">
        <v>174</v>
      </c>
      <c r="Y15" t="s">
        <v>175</v>
      </c>
      <c r="Z15">
        <v>20999</v>
      </c>
      <c r="AA15" t="s">
        <v>359</v>
      </c>
      <c r="AB15">
        <v>16</v>
      </c>
      <c r="AC15">
        <v>20999</v>
      </c>
      <c r="AD15" t="s">
        <v>268</v>
      </c>
      <c r="AE15" t="s">
        <v>360</v>
      </c>
      <c r="AF15" t="s">
        <v>361</v>
      </c>
      <c r="AG15" t="s">
        <v>362</v>
      </c>
      <c r="AI15" t="s">
        <v>363</v>
      </c>
      <c r="AJ15" t="s">
        <v>182</v>
      </c>
      <c r="AK15">
        <v>12090</v>
      </c>
      <c r="AL15">
        <v>0</v>
      </c>
      <c r="AM15">
        <v>95</v>
      </c>
      <c r="AN15">
        <v>23999</v>
      </c>
      <c r="AO15">
        <v>15000</v>
      </c>
      <c r="AP15">
        <v>20999</v>
      </c>
      <c r="AQ15">
        <v>0</v>
      </c>
      <c r="AR15">
        <v>0</v>
      </c>
      <c r="AS15">
        <v>0</v>
      </c>
      <c r="AW15">
        <v>6397</v>
      </c>
      <c r="AX15">
        <v>20999</v>
      </c>
      <c r="AY15">
        <v>20999</v>
      </c>
      <c r="AZ15" t="s">
        <v>364</v>
      </c>
      <c r="BA15" t="s">
        <v>365</v>
      </c>
      <c r="BB15" t="s">
        <v>364</v>
      </c>
      <c r="BC15" t="s">
        <v>365</v>
      </c>
      <c r="BD15" t="s">
        <v>289</v>
      </c>
      <c r="BE15" t="s">
        <v>189</v>
      </c>
      <c r="BF15" t="s">
        <v>190</v>
      </c>
      <c r="BG15" t="s">
        <v>366</v>
      </c>
      <c r="BH15">
        <v>53</v>
      </c>
      <c r="BI15">
        <v>53</v>
      </c>
      <c r="BJ15" t="s">
        <v>189</v>
      </c>
      <c r="BK15" t="s">
        <v>190</v>
      </c>
      <c r="BN15">
        <v>2.5835616438356164</v>
      </c>
      <c r="BO15">
        <v>31.002739726027396</v>
      </c>
      <c r="BP15" t="s">
        <v>367</v>
      </c>
      <c r="BQ15">
        <v>2417</v>
      </c>
      <c r="BR15" t="s">
        <v>368</v>
      </c>
      <c r="BS15">
        <v>0</v>
      </c>
      <c r="BT15" s="13"/>
      <c r="BU15" s="13" t="s">
        <v>369</v>
      </c>
      <c r="BV15" s="13"/>
    </row>
    <row r="16" spans="1:74">
      <c r="A16">
        <v>4769</v>
      </c>
      <c r="B16" t="s">
        <v>308</v>
      </c>
      <c r="C16" t="s">
        <v>309</v>
      </c>
      <c r="D16" t="s">
        <v>370</v>
      </c>
      <c r="E16" t="s">
        <v>353</v>
      </c>
      <c r="F16" t="s">
        <v>371</v>
      </c>
      <c r="G16" t="s">
        <v>163</v>
      </c>
      <c r="H16" s="13">
        <v>43952</v>
      </c>
      <c r="I16" s="13">
        <v>44470</v>
      </c>
      <c r="J16" s="13">
        <v>44834</v>
      </c>
      <c r="K16" s="13">
        <v>44926</v>
      </c>
      <c r="L16">
        <v>59998</v>
      </c>
      <c r="M16" t="s">
        <v>355</v>
      </c>
      <c r="N16" t="s">
        <v>356</v>
      </c>
      <c r="P16" t="s">
        <v>229</v>
      </c>
      <c r="Q16" t="s">
        <v>357</v>
      </c>
      <c r="S16" t="s">
        <v>358</v>
      </c>
      <c r="T16" t="s">
        <v>170</v>
      </c>
      <c r="U16" t="s">
        <v>171</v>
      </c>
      <c r="V16" t="s">
        <v>172</v>
      </c>
      <c r="W16" t="s">
        <v>173</v>
      </c>
      <c r="X16" t="s">
        <v>174</v>
      </c>
      <c r="Y16" t="s">
        <v>175</v>
      </c>
      <c r="Z16">
        <v>20999</v>
      </c>
      <c r="AA16" t="s">
        <v>359</v>
      </c>
      <c r="AB16">
        <v>16</v>
      </c>
      <c r="AC16">
        <v>20999</v>
      </c>
      <c r="AD16" t="s">
        <v>268</v>
      </c>
      <c r="AE16" t="s">
        <v>360</v>
      </c>
      <c r="AF16" t="s">
        <v>361</v>
      </c>
      <c r="AG16" t="s">
        <v>362</v>
      </c>
      <c r="AI16" t="s">
        <v>363</v>
      </c>
      <c r="AJ16" t="s">
        <v>182</v>
      </c>
      <c r="AK16">
        <v>11407</v>
      </c>
      <c r="AL16">
        <v>0</v>
      </c>
      <c r="AM16">
        <v>100</v>
      </c>
      <c r="AN16">
        <v>23999</v>
      </c>
      <c r="AO16">
        <v>15000</v>
      </c>
      <c r="AP16">
        <v>20999</v>
      </c>
      <c r="AQ16">
        <v>0</v>
      </c>
      <c r="AR16">
        <v>0</v>
      </c>
      <c r="AS16">
        <v>0</v>
      </c>
      <c r="AW16">
        <v>7174</v>
      </c>
      <c r="AX16">
        <v>20999</v>
      </c>
      <c r="AY16">
        <v>20999</v>
      </c>
      <c r="AZ16" t="s">
        <v>364</v>
      </c>
      <c r="BA16" t="s">
        <v>365</v>
      </c>
      <c r="BB16" t="s">
        <v>364</v>
      </c>
      <c r="BC16" t="s">
        <v>365</v>
      </c>
      <c r="BD16" t="s">
        <v>289</v>
      </c>
      <c r="BE16" t="s">
        <v>189</v>
      </c>
      <c r="BF16" t="s">
        <v>190</v>
      </c>
      <c r="BG16" t="s">
        <v>366</v>
      </c>
      <c r="BH16">
        <v>53</v>
      </c>
      <c r="BI16">
        <v>53</v>
      </c>
      <c r="BJ16" t="s">
        <v>189</v>
      </c>
      <c r="BK16" t="s">
        <v>190</v>
      </c>
      <c r="BN16">
        <v>2.6684931506849314</v>
      </c>
      <c r="BO16">
        <v>32.021917808219179</v>
      </c>
      <c r="BP16" t="s">
        <v>367</v>
      </c>
      <c r="BQ16">
        <v>2318</v>
      </c>
      <c r="BR16" t="s">
        <v>368</v>
      </c>
      <c r="BS16">
        <v>0</v>
      </c>
      <c r="BT16" s="13"/>
      <c r="BU16" s="13" t="s">
        <v>369</v>
      </c>
      <c r="BV16" s="13"/>
    </row>
    <row r="17" spans="1:74">
      <c r="A17">
        <v>4955</v>
      </c>
      <c r="B17" t="s">
        <v>308</v>
      </c>
      <c r="C17" t="s">
        <v>197</v>
      </c>
      <c r="D17" t="s">
        <v>372</v>
      </c>
      <c r="E17" t="s">
        <v>373</v>
      </c>
      <c r="F17" t="s">
        <v>374</v>
      </c>
      <c r="G17" t="s">
        <v>163</v>
      </c>
      <c r="H17" s="13">
        <v>44301</v>
      </c>
      <c r="I17" s="13">
        <v>44470</v>
      </c>
      <c r="J17" s="13">
        <v>44834</v>
      </c>
      <c r="K17" s="13">
        <v>45199</v>
      </c>
      <c r="L17">
        <v>72000</v>
      </c>
      <c r="M17" t="s">
        <v>375</v>
      </c>
      <c r="N17" t="s">
        <v>376</v>
      </c>
      <c r="P17" t="s">
        <v>167</v>
      </c>
      <c r="Q17" t="s">
        <v>377</v>
      </c>
      <c r="R17" t="s">
        <v>378</v>
      </c>
      <c r="S17" t="s">
        <v>169</v>
      </c>
      <c r="T17" t="s">
        <v>170</v>
      </c>
      <c r="U17" t="s">
        <v>171</v>
      </c>
      <c r="V17" t="s">
        <v>172</v>
      </c>
      <c r="W17" t="s">
        <v>173</v>
      </c>
      <c r="X17" t="s">
        <v>174</v>
      </c>
      <c r="Y17" t="s">
        <v>175</v>
      </c>
      <c r="Z17">
        <v>28328</v>
      </c>
      <c r="AA17" t="s">
        <v>379</v>
      </c>
      <c r="AB17">
        <v>16</v>
      </c>
      <c r="AC17">
        <v>28328</v>
      </c>
      <c r="AD17" t="s">
        <v>177</v>
      </c>
      <c r="AE17" t="s">
        <v>380</v>
      </c>
      <c r="AG17" t="s">
        <v>180</v>
      </c>
      <c r="AI17" t="s">
        <v>181</v>
      </c>
      <c r="AJ17" t="s">
        <v>182</v>
      </c>
      <c r="AK17">
        <v>8968</v>
      </c>
      <c r="AL17">
        <v>0</v>
      </c>
      <c r="AM17">
        <v>8314</v>
      </c>
      <c r="AN17">
        <v>16248</v>
      </c>
      <c r="AO17">
        <v>27876</v>
      </c>
      <c r="AP17">
        <v>27876</v>
      </c>
      <c r="AQ17">
        <v>0</v>
      </c>
      <c r="AR17">
        <v>0</v>
      </c>
      <c r="AS17">
        <v>0</v>
      </c>
      <c r="AW17">
        <v>3168</v>
      </c>
      <c r="AX17">
        <v>56656</v>
      </c>
      <c r="AY17">
        <v>28328</v>
      </c>
      <c r="AZ17" t="s">
        <v>381</v>
      </c>
      <c r="BA17" t="s">
        <v>382</v>
      </c>
      <c r="BB17" t="s">
        <v>383</v>
      </c>
      <c r="BC17" t="s">
        <v>384</v>
      </c>
      <c r="BD17" t="s">
        <v>385</v>
      </c>
      <c r="BE17" t="s">
        <v>186</v>
      </c>
      <c r="BF17" t="s">
        <v>187</v>
      </c>
      <c r="BG17" t="s">
        <v>188</v>
      </c>
      <c r="BH17">
        <v>68</v>
      </c>
      <c r="BI17">
        <v>53</v>
      </c>
      <c r="BJ17" t="s">
        <v>189</v>
      </c>
      <c r="BK17" t="s">
        <v>190</v>
      </c>
      <c r="BN17">
        <v>4.9205479452054792</v>
      </c>
      <c r="BO17">
        <v>59.046575342465751</v>
      </c>
      <c r="BP17" t="s">
        <v>386</v>
      </c>
      <c r="BQ17">
        <v>7878</v>
      </c>
      <c r="BR17" t="s">
        <v>387</v>
      </c>
      <c r="BT17" s="13"/>
      <c r="BU17" s="13" t="s">
        <v>388</v>
      </c>
      <c r="BV17" s="13">
        <v>27876</v>
      </c>
    </row>
    <row r="18" spans="1:74">
      <c r="A18">
        <v>4958</v>
      </c>
      <c r="B18" t="s">
        <v>308</v>
      </c>
      <c r="C18" t="s">
        <v>309</v>
      </c>
      <c r="D18" t="s">
        <v>389</v>
      </c>
      <c r="E18" t="s">
        <v>311</v>
      </c>
      <c r="F18" t="s">
        <v>390</v>
      </c>
      <c r="G18" t="s">
        <v>163</v>
      </c>
      <c r="H18" s="13">
        <v>44409</v>
      </c>
      <c r="I18" s="13">
        <v>44409</v>
      </c>
      <c r="J18" s="13">
        <v>45199</v>
      </c>
      <c r="K18" s="13">
        <v>45565</v>
      </c>
      <c r="L18">
        <v>44950</v>
      </c>
      <c r="M18" t="s">
        <v>311</v>
      </c>
      <c r="N18" t="s">
        <v>313</v>
      </c>
      <c r="P18" t="s">
        <v>314</v>
      </c>
      <c r="Q18" t="s">
        <v>315</v>
      </c>
      <c r="S18" t="s">
        <v>169</v>
      </c>
      <c r="T18" t="s">
        <v>170</v>
      </c>
      <c r="U18" t="s">
        <v>171</v>
      </c>
      <c r="V18" t="s">
        <v>172</v>
      </c>
      <c r="W18" t="s">
        <v>173</v>
      </c>
      <c r="X18" t="s">
        <v>174</v>
      </c>
      <c r="Y18" t="s">
        <v>175</v>
      </c>
      <c r="Z18">
        <v>0</v>
      </c>
      <c r="AA18" t="s">
        <v>176</v>
      </c>
      <c r="AB18">
        <v>16</v>
      </c>
      <c r="AC18">
        <v>44950</v>
      </c>
      <c r="AD18" t="s">
        <v>268</v>
      </c>
      <c r="AE18" t="s">
        <v>316</v>
      </c>
      <c r="AF18" t="s">
        <v>317</v>
      </c>
      <c r="AG18" t="s">
        <v>180</v>
      </c>
      <c r="AI18" t="s">
        <v>181</v>
      </c>
      <c r="AJ18" t="s">
        <v>182</v>
      </c>
      <c r="AK18">
        <v>0</v>
      </c>
      <c r="AL18">
        <v>0</v>
      </c>
      <c r="AM18">
        <v>0</v>
      </c>
      <c r="AN18">
        <v>9900</v>
      </c>
      <c r="AO18">
        <v>18150</v>
      </c>
      <c r="AP18">
        <v>16900</v>
      </c>
      <c r="AQ18">
        <v>0</v>
      </c>
      <c r="AR18">
        <v>0</v>
      </c>
      <c r="AS18">
        <v>0</v>
      </c>
      <c r="AW18">
        <v>0</v>
      </c>
      <c r="AX18">
        <v>44950</v>
      </c>
      <c r="AY18">
        <v>0</v>
      </c>
      <c r="AZ18" t="s">
        <v>318</v>
      </c>
      <c r="BA18" t="s">
        <v>319</v>
      </c>
      <c r="BB18" t="s">
        <v>318</v>
      </c>
      <c r="BC18" t="s">
        <v>319</v>
      </c>
      <c r="BD18" t="s">
        <v>320</v>
      </c>
      <c r="BE18" t="s">
        <v>186</v>
      </c>
      <c r="BF18" t="s">
        <v>187</v>
      </c>
      <c r="BG18" t="s">
        <v>188</v>
      </c>
      <c r="BH18">
        <v>68</v>
      </c>
      <c r="BI18">
        <v>53</v>
      </c>
      <c r="BJ18" t="s">
        <v>189</v>
      </c>
      <c r="BK18" t="s">
        <v>190</v>
      </c>
      <c r="BN18">
        <v>3.1671232876712327</v>
      </c>
      <c r="BO18">
        <v>38.005479452054793</v>
      </c>
      <c r="BP18" t="s">
        <v>321</v>
      </c>
      <c r="BQ18">
        <v>0</v>
      </c>
      <c r="BT18" s="13"/>
      <c r="BU18" s="13" t="s">
        <v>322</v>
      </c>
      <c r="BV18" s="13"/>
    </row>
    <row r="19" spans="1:74">
      <c r="A19">
        <v>4960</v>
      </c>
      <c r="B19" t="s">
        <v>308</v>
      </c>
      <c r="C19" t="s">
        <v>309</v>
      </c>
      <c r="D19" t="s">
        <v>391</v>
      </c>
      <c r="E19" t="s">
        <v>392</v>
      </c>
      <c r="F19" t="s">
        <v>393</v>
      </c>
      <c r="G19" t="s">
        <v>163</v>
      </c>
      <c r="H19" s="13">
        <v>44378</v>
      </c>
      <c r="I19" s="13">
        <v>44378</v>
      </c>
      <c r="J19" s="13">
        <v>45199</v>
      </c>
      <c r="K19" s="13">
        <v>45565</v>
      </c>
      <c r="L19">
        <v>30000</v>
      </c>
      <c r="M19" t="s">
        <v>394</v>
      </c>
      <c r="N19" t="s">
        <v>395</v>
      </c>
      <c r="P19" t="s">
        <v>396</v>
      </c>
      <c r="Q19" t="s">
        <v>397</v>
      </c>
      <c r="S19" t="s">
        <v>207</v>
      </c>
      <c r="T19" t="s">
        <v>170</v>
      </c>
      <c r="U19" t="s">
        <v>171</v>
      </c>
      <c r="V19" t="s">
        <v>172</v>
      </c>
      <c r="W19" t="s">
        <v>173</v>
      </c>
      <c r="X19" t="s">
        <v>174</v>
      </c>
      <c r="Y19" t="s">
        <v>175</v>
      </c>
      <c r="Z19">
        <v>0</v>
      </c>
      <c r="AA19" t="s">
        <v>398</v>
      </c>
      <c r="AB19">
        <v>16</v>
      </c>
      <c r="AC19">
        <v>30000</v>
      </c>
      <c r="AD19" t="s">
        <v>177</v>
      </c>
      <c r="AE19" t="s">
        <v>399</v>
      </c>
      <c r="AG19" t="s">
        <v>212</v>
      </c>
      <c r="AI19" t="s">
        <v>213</v>
      </c>
      <c r="AJ19" t="s">
        <v>182</v>
      </c>
      <c r="AK19">
        <v>0</v>
      </c>
      <c r="AL19">
        <v>0</v>
      </c>
      <c r="AM19">
        <v>0</v>
      </c>
      <c r="AN19">
        <v>10000</v>
      </c>
      <c r="AO19">
        <v>10000</v>
      </c>
      <c r="AP19">
        <v>10000</v>
      </c>
      <c r="AQ19">
        <v>0</v>
      </c>
      <c r="AR19">
        <v>0</v>
      </c>
      <c r="AS19">
        <v>0</v>
      </c>
      <c r="AW19">
        <v>0</v>
      </c>
      <c r="AX19">
        <v>30000</v>
      </c>
      <c r="AY19">
        <v>0</v>
      </c>
      <c r="AZ19" t="s">
        <v>400</v>
      </c>
      <c r="BA19" t="s">
        <v>401</v>
      </c>
      <c r="BB19" t="s">
        <v>400</v>
      </c>
      <c r="BC19" t="s">
        <v>401</v>
      </c>
      <c r="BD19" t="s">
        <v>254</v>
      </c>
      <c r="BE19" t="s">
        <v>217</v>
      </c>
      <c r="BF19" t="s">
        <v>218</v>
      </c>
      <c r="BG19" t="s">
        <v>219</v>
      </c>
      <c r="BH19">
        <v>71</v>
      </c>
      <c r="BI19">
        <v>53</v>
      </c>
      <c r="BJ19" t="s">
        <v>189</v>
      </c>
      <c r="BK19" t="s">
        <v>190</v>
      </c>
      <c r="BN19">
        <v>3.2520547945205478</v>
      </c>
      <c r="BO19">
        <v>39.024657534246572</v>
      </c>
      <c r="BP19" t="s">
        <v>402</v>
      </c>
      <c r="BQ19">
        <v>0</v>
      </c>
      <c r="BR19" t="s">
        <v>403</v>
      </c>
      <c r="BT19" s="13"/>
      <c r="BU19" s="13" t="s">
        <v>404</v>
      </c>
      <c r="BV19" s="13"/>
    </row>
    <row r="20" spans="1:74">
      <c r="A20">
        <v>4979</v>
      </c>
      <c r="B20" t="s">
        <v>241</v>
      </c>
      <c r="C20" t="s">
        <v>197</v>
      </c>
      <c r="D20" t="s">
        <v>405</v>
      </c>
      <c r="E20" t="s">
        <v>406</v>
      </c>
      <c r="F20" t="s">
        <v>407</v>
      </c>
      <c r="G20" t="s">
        <v>201</v>
      </c>
      <c r="H20" s="13">
        <v>43008</v>
      </c>
      <c r="I20" s="13">
        <v>44469</v>
      </c>
      <c r="J20" s="13">
        <v>44833</v>
      </c>
      <c r="K20" s="13">
        <v>45198</v>
      </c>
      <c r="L20">
        <v>100761</v>
      </c>
      <c r="M20" t="s">
        <v>406</v>
      </c>
      <c r="N20" t="s">
        <v>408</v>
      </c>
      <c r="P20" t="s">
        <v>409</v>
      </c>
      <c r="Q20" t="s">
        <v>410</v>
      </c>
      <c r="S20" t="s">
        <v>207</v>
      </c>
      <c r="T20" t="s">
        <v>170</v>
      </c>
      <c r="U20" t="s">
        <v>171</v>
      </c>
      <c r="V20" t="s">
        <v>172</v>
      </c>
      <c r="W20" t="s">
        <v>173</v>
      </c>
      <c r="X20" t="s">
        <v>174</v>
      </c>
      <c r="Y20" t="s">
        <v>175</v>
      </c>
      <c r="Z20">
        <v>21194</v>
      </c>
      <c r="AA20" t="s">
        <v>411</v>
      </c>
      <c r="AB20">
        <v>13</v>
      </c>
      <c r="AC20">
        <v>21194</v>
      </c>
      <c r="AD20" t="s">
        <v>268</v>
      </c>
      <c r="AE20" t="s">
        <v>412</v>
      </c>
      <c r="AG20" t="s">
        <v>212</v>
      </c>
      <c r="AI20" t="s">
        <v>213</v>
      </c>
      <c r="AJ20" t="s">
        <v>182</v>
      </c>
      <c r="AK20">
        <v>9928</v>
      </c>
      <c r="AL20">
        <v>0</v>
      </c>
      <c r="AM20">
        <v>0</v>
      </c>
      <c r="AN20">
        <v>19200</v>
      </c>
      <c r="AO20">
        <v>19518</v>
      </c>
      <c r="AP20">
        <v>20172</v>
      </c>
      <c r="AQ20">
        <v>20677</v>
      </c>
      <c r="AR20">
        <v>21194</v>
      </c>
      <c r="AS20">
        <v>0</v>
      </c>
      <c r="AW20">
        <v>4766</v>
      </c>
      <c r="AX20">
        <v>42388</v>
      </c>
      <c r="AY20">
        <v>21194</v>
      </c>
      <c r="AZ20" t="s">
        <v>413</v>
      </c>
      <c r="BA20" t="s">
        <v>414</v>
      </c>
      <c r="BB20" t="s">
        <v>415</v>
      </c>
      <c r="BC20" t="s">
        <v>416</v>
      </c>
      <c r="BD20" t="s">
        <v>417</v>
      </c>
      <c r="BE20" t="s">
        <v>217</v>
      </c>
      <c r="BF20" t="s">
        <v>218</v>
      </c>
      <c r="BG20" t="s">
        <v>219</v>
      </c>
      <c r="BH20">
        <v>71</v>
      </c>
      <c r="BI20">
        <v>53</v>
      </c>
      <c r="BJ20" t="s">
        <v>189</v>
      </c>
      <c r="BK20" t="s">
        <v>190</v>
      </c>
      <c r="BL20" t="s">
        <v>418</v>
      </c>
      <c r="BM20" t="s">
        <v>192</v>
      </c>
      <c r="BN20">
        <v>12</v>
      </c>
      <c r="BO20">
        <v>144</v>
      </c>
      <c r="BP20" t="s">
        <v>419</v>
      </c>
      <c r="BQ20">
        <v>6500</v>
      </c>
      <c r="BT20" s="13"/>
      <c r="BU20" s="13"/>
      <c r="BV20" s="13"/>
    </row>
    <row r="21" spans="1:74">
      <c r="A21">
        <v>4980</v>
      </c>
      <c r="B21" t="s">
        <v>241</v>
      </c>
      <c r="C21" t="s">
        <v>197</v>
      </c>
      <c r="D21" t="s">
        <v>420</v>
      </c>
      <c r="E21" t="s">
        <v>406</v>
      </c>
      <c r="F21" t="s">
        <v>421</v>
      </c>
      <c r="G21" t="s">
        <v>201</v>
      </c>
      <c r="H21" s="13">
        <v>43008</v>
      </c>
      <c r="I21" s="13">
        <v>44469</v>
      </c>
      <c r="J21" s="13">
        <v>44833</v>
      </c>
      <c r="K21" s="13">
        <v>45198</v>
      </c>
      <c r="L21">
        <v>474898</v>
      </c>
      <c r="M21" t="s">
        <v>406</v>
      </c>
      <c r="N21" t="s">
        <v>408</v>
      </c>
      <c r="P21" t="s">
        <v>409</v>
      </c>
      <c r="Q21" t="s">
        <v>410</v>
      </c>
      <c r="S21" t="s">
        <v>207</v>
      </c>
      <c r="T21" t="s">
        <v>170</v>
      </c>
      <c r="U21" t="s">
        <v>171</v>
      </c>
      <c r="V21" t="s">
        <v>172</v>
      </c>
      <c r="W21" t="s">
        <v>173</v>
      </c>
      <c r="X21" t="s">
        <v>174</v>
      </c>
      <c r="Y21" t="s">
        <v>175</v>
      </c>
      <c r="Z21">
        <v>100643</v>
      </c>
      <c r="AA21" t="s">
        <v>422</v>
      </c>
      <c r="AB21">
        <v>13</v>
      </c>
      <c r="AC21">
        <v>100643</v>
      </c>
      <c r="AD21" t="s">
        <v>268</v>
      </c>
      <c r="AE21" t="s">
        <v>412</v>
      </c>
      <c r="AG21" t="s">
        <v>212</v>
      </c>
      <c r="AI21" t="s">
        <v>213</v>
      </c>
      <c r="AJ21" t="s">
        <v>182</v>
      </c>
      <c r="AK21">
        <v>32771</v>
      </c>
      <c r="AL21">
        <v>0</v>
      </c>
      <c r="AM21">
        <v>0</v>
      </c>
      <c r="AN21">
        <v>90025</v>
      </c>
      <c r="AO21">
        <v>92414</v>
      </c>
      <c r="AP21">
        <v>94702</v>
      </c>
      <c r="AQ21">
        <v>97114</v>
      </c>
      <c r="AR21">
        <v>100643</v>
      </c>
      <c r="AS21">
        <v>0</v>
      </c>
      <c r="AW21">
        <v>15873</v>
      </c>
      <c r="AX21">
        <v>201286</v>
      </c>
      <c r="AY21">
        <v>100643</v>
      </c>
      <c r="AZ21" t="s">
        <v>413</v>
      </c>
      <c r="BA21" t="s">
        <v>414</v>
      </c>
      <c r="BB21" t="s">
        <v>423</v>
      </c>
      <c r="BC21" t="s">
        <v>424</v>
      </c>
      <c r="BD21" t="s">
        <v>417</v>
      </c>
      <c r="BE21" t="s">
        <v>217</v>
      </c>
      <c r="BF21" t="s">
        <v>218</v>
      </c>
      <c r="BG21" t="s">
        <v>219</v>
      </c>
      <c r="BH21">
        <v>71</v>
      </c>
      <c r="BI21">
        <v>53</v>
      </c>
      <c r="BJ21" t="s">
        <v>189</v>
      </c>
      <c r="BK21" t="s">
        <v>190</v>
      </c>
      <c r="BL21" t="s">
        <v>425</v>
      </c>
      <c r="BM21" t="s">
        <v>192</v>
      </c>
      <c r="BN21">
        <v>12</v>
      </c>
      <c r="BO21">
        <v>144</v>
      </c>
      <c r="BP21" t="s">
        <v>419</v>
      </c>
      <c r="BQ21">
        <v>51999</v>
      </c>
      <c r="BT21" s="13"/>
      <c r="BU21" s="13"/>
      <c r="BV21" s="13"/>
    </row>
    <row r="22" spans="1:74">
      <c r="A22">
        <v>4981</v>
      </c>
      <c r="B22" t="s">
        <v>241</v>
      </c>
      <c r="C22" t="s">
        <v>197</v>
      </c>
      <c r="D22" t="s">
        <v>426</v>
      </c>
      <c r="E22" t="s">
        <v>427</v>
      </c>
      <c r="F22" t="s">
        <v>428</v>
      </c>
      <c r="G22" t="s">
        <v>201</v>
      </c>
      <c r="H22" s="13">
        <v>43008</v>
      </c>
      <c r="I22" s="13">
        <v>44469</v>
      </c>
      <c r="J22" s="13">
        <v>44833</v>
      </c>
      <c r="K22" s="13">
        <v>45198</v>
      </c>
      <c r="L22">
        <v>141977</v>
      </c>
      <c r="M22" t="s">
        <v>429</v>
      </c>
      <c r="N22" t="s">
        <v>430</v>
      </c>
      <c r="O22" t="s">
        <v>431</v>
      </c>
      <c r="P22" t="s">
        <v>409</v>
      </c>
      <c r="Q22" t="s">
        <v>410</v>
      </c>
      <c r="R22" t="s">
        <v>432</v>
      </c>
      <c r="S22" t="s">
        <v>207</v>
      </c>
      <c r="T22" t="s">
        <v>170</v>
      </c>
      <c r="U22" t="s">
        <v>171</v>
      </c>
      <c r="V22" t="s">
        <v>172</v>
      </c>
      <c r="W22" t="s">
        <v>173</v>
      </c>
      <c r="X22" t="s">
        <v>174</v>
      </c>
      <c r="Y22" t="s">
        <v>175</v>
      </c>
      <c r="Z22">
        <v>11720</v>
      </c>
      <c r="AA22" t="s">
        <v>429</v>
      </c>
      <c r="AB22">
        <v>13</v>
      </c>
      <c r="AC22">
        <v>14670</v>
      </c>
      <c r="AD22" t="s">
        <v>268</v>
      </c>
      <c r="AE22" t="s">
        <v>433</v>
      </c>
      <c r="AG22" t="s">
        <v>212</v>
      </c>
      <c r="AI22" t="s">
        <v>213</v>
      </c>
      <c r="AJ22" t="s">
        <v>182</v>
      </c>
      <c r="AK22">
        <v>6176</v>
      </c>
      <c r="AL22">
        <v>0</v>
      </c>
      <c r="AM22">
        <v>0</v>
      </c>
      <c r="AN22">
        <v>20225</v>
      </c>
      <c r="AO22">
        <v>24918</v>
      </c>
      <c r="AP22">
        <v>32923</v>
      </c>
      <c r="AQ22">
        <v>33236</v>
      </c>
      <c r="AR22">
        <v>30675</v>
      </c>
      <c r="AS22">
        <v>0</v>
      </c>
      <c r="AW22">
        <v>1544</v>
      </c>
      <c r="AX22">
        <v>14670</v>
      </c>
      <c r="AY22">
        <v>14670</v>
      </c>
      <c r="AZ22" t="s">
        <v>434</v>
      </c>
      <c r="BA22" t="s">
        <v>435</v>
      </c>
      <c r="BB22" t="s">
        <v>434</v>
      </c>
      <c r="BC22" t="s">
        <v>435</v>
      </c>
      <c r="BD22" t="s">
        <v>216</v>
      </c>
      <c r="BE22" t="s">
        <v>217</v>
      </c>
      <c r="BF22" t="s">
        <v>218</v>
      </c>
      <c r="BG22" t="s">
        <v>219</v>
      </c>
      <c r="BH22">
        <v>71</v>
      </c>
      <c r="BI22">
        <v>53</v>
      </c>
      <c r="BJ22" t="s">
        <v>189</v>
      </c>
      <c r="BK22" t="s">
        <v>190</v>
      </c>
      <c r="BL22" t="s">
        <v>436</v>
      </c>
      <c r="BM22" t="s">
        <v>192</v>
      </c>
      <c r="BN22">
        <v>6</v>
      </c>
      <c r="BO22">
        <v>72</v>
      </c>
      <c r="BP22" t="s">
        <v>437</v>
      </c>
      <c r="BQ22">
        <v>6950</v>
      </c>
      <c r="BT22" s="13"/>
      <c r="BU22" s="13" t="s">
        <v>438</v>
      </c>
      <c r="BV22" s="13"/>
    </row>
    <row r="23" spans="1:74">
      <c r="A23">
        <v>4982</v>
      </c>
      <c r="B23" t="s">
        <v>241</v>
      </c>
      <c r="C23" t="s">
        <v>197</v>
      </c>
      <c r="D23" t="s">
        <v>439</v>
      </c>
      <c r="E23" t="s">
        <v>440</v>
      </c>
      <c r="F23" t="s">
        <v>441</v>
      </c>
      <c r="G23" t="s">
        <v>201</v>
      </c>
      <c r="H23" s="13">
        <v>43205</v>
      </c>
      <c r="I23" s="13">
        <v>44469</v>
      </c>
      <c r="J23" s="13">
        <v>44833</v>
      </c>
      <c r="K23" s="13">
        <v>45198</v>
      </c>
      <c r="L23">
        <v>485980</v>
      </c>
      <c r="M23" t="s">
        <v>442</v>
      </c>
      <c r="N23" t="s">
        <v>443</v>
      </c>
      <c r="P23" t="s">
        <v>444</v>
      </c>
      <c r="Q23" t="s">
        <v>445</v>
      </c>
      <c r="R23" t="s">
        <v>446</v>
      </c>
      <c r="S23" t="s">
        <v>207</v>
      </c>
      <c r="T23" t="s">
        <v>170</v>
      </c>
      <c r="U23" t="s">
        <v>171</v>
      </c>
      <c r="V23" t="s">
        <v>172</v>
      </c>
      <c r="W23" t="s">
        <v>173</v>
      </c>
      <c r="X23" t="s">
        <v>174</v>
      </c>
      <c r="Y23" t="s">
        <v>175</v>
      </c>
      <c r="Z23">
        <v>100740</v>
      </c>
      <c r="AA23" t="s">
        <v>447</v>
      </c>
      <c r="AB23">
        <v>13</v>
      </c>
      <c r="AC23">
        <v>100740</v>
      </c>
      <c r="AD23" t="s">
        <v>209</v>
      </c>
      <c r="AE23" t="s">
        <v>448</v>
      </c>
      <c r="AF23" t="s">
        <v>449</v>
      </c>
      <c r="AG23" t="s">
        <v>212</v>
      </c>
      <c r="AI23" t="s">
        <v>213</v>
      </c>
      <c r="AJ23" t="s">
        <v>182</v>
      </c>
      <c r="AK23">
        <v>65447</v>
      </c>
      <c r="AL23">
        <v>0</v>
      </c>
      <c r="AM23">
        <v>9089</v>
      </c>
      <c r="AN23">
        <v>43243</v>
      </c>
      <c r="AO23">
        <v>95899</v>
      </c>
      <c r="AP23">
        <v>95899</v>
      </c>
      <c r="AQ23">
        <v>99094</v>
      </c>
      <c r="AR23">
        <v>100740</v>
      </c>
      <c r="AS23">
        <v>51105</v>
      </c>
      <c r="AW23">
        <v>15669</v>
      </c>
      <c r="AX23">
        <v>201480</v>
      </c>
      <c r="AY23">
        <v>100740</v>
      </c>
      <c r="AZ23" t="s">
        <v>450</v>
      </c>
      <c r="BA23" t="s">
        <v>451</v>
      </c>
      <c r="BD23" t="s">
        <v>216</v>
      </c>
      <c r="BE23" t="s">
        <v>217</v>
      </c>
      <c r="BF23" t="s">
        <v>218</v>
      </c>
      <c r="BG23" t="s">
        <v>219</v>
      </c>
      <c r="BH23">
        <v>71</v>
      </c>
      <c r="BI23">
        <v>53</v>
      </c>
      <c r="BJ23" t="s">
        <v>189</v>
      </c>
      <c r="BK23" t="s">
        <v>190</v>
      </c>
      <c r="BL23" t="s">
        <v>452</v>
      </c>
      <c r="BM23" t="s">
        <v>453</v>
      </c>
      <c r="BN23">
        <v>10.920547945205479</v>
      </c>
      <c r="BO23">
        <v>131.04657534246576</v>
      </c>
      <c r="BP23" t="s">
        <v>454</v>
      </c>
      <c r="BQ23">
        <v>10535</v>
      </c>
      <c r="BR23" t="s">
        <v>455</v>
      </c>
      <c r="BT23" s="13"/>
      <c r="BU23" s="13" t="s">
        <v>456</v>
      </c>
      <c r="BV23" s="13"/>
    </row>
    <row r="24" spans="1:74">
      <c r="A24">
        <v>4983</v>
      </c>
      <c r="B24" t="s">
        <v>241</v>
      </c>
      <c r="C24" t="s">
        <v>197</v>
      </c>
      <c r="D24" t="s">
        <v>457</v>
      </c>
      <c r="E24" t="s">
        <v>458</v>
      </c>
      <c r="F24" t="s">
        <v>428</v>
      </c>
      <c r="G24" t="s">
        <v>201</v>
      </c>
      <c r="H24" s="13">
        <v>43008</v>
      </c>
      <c r="I24" s="13">
        <v>44469</v>
      </c>
      <c r="J24" s="13">
        <v>44833</v>
      </c>
      <c r="K24" s="13">
        <v>45198</v>
      </c>
      <c r="L24">
        <v>141977</v>
      </c>
      <c r="M24" t="s">
        <v>459</v>
      </c>
      <c r="N24" t="s">
        <v>460</v>
      </c>
      <c r="P24" t="s">
        <v>461</v>
      </c>
      <c r="Q24" t="s">
        <v>462</v>
      </c>
      <c r="R24" t="s">
        <v>463</v>
      </c>
      <c r="S24" t="s">
        <v>207</v>
      </c>
      <c r="T24" t="s">
        <v>170</v>
      </c>
      <c r="U24" t="s">
        <v>171</v>
      </c>
      <c r="V24" t="s">
        <v>172</v>
      </c>
      <c r="W24" t="s">
        <v>173</v>
      </c>
      <c r="X24" t="s">
        <v>174</v>
      </c>
      <c r="Y24" t="s">
        <v>175</v>
      </c>
      <c r="Z24">
        <v>30675</v>
      </c>
      <c r="AA24" t="s">
        <v>464</v>
      </c>
      <c r="AB24">
        <v>13</v>
      </c>
      <c r="AC24">
        <v>30675</v>
      </c>
      <c r="AD24" t="s">
        <v>268</v>
      </c>
      <c r="AE24" t="s">
        <v>465</v>
      </c>
      <c r="AG24" t="s">
        <v>212</v>
      </c>
      <c r="AI24" t="s">
        <v>213</v>
      </c>
      <c r="AJ24" t="s">
        <v>182</v>
      </c>
      <c r="AK24">
        <v>12173</v>
      </c>
      <c r="AL24">
        <v>2752</v>
      </c>
      <c r="AM24">
        <v>0</v>
      </c>
      <c r="AN24">
        <v>20225</v>
      </c>
      <c r="AO24">
        <v>24918</v>
      </c>
      <c r="AP24">
        <v>32923</v>
      </c>
      <c r="AQ24">
        <v>33236</v>
      </c>
      <c r="AR24">
        <v>30675</v>
      </c>
      <c r="AS24">
        <v>0</v>
      </c>
      <c r="AW24">
        <v>2437</v>
      </c>
      <c r="AX24">
        <v>30675</v>
      </c>
      <c r="AY24">
        <v>30675</v>
      </c>
      <c r="AZ24" t="s">
        <v>466</v>
      </c>
      <c r="BA24" t="s">
        <v>467</v>
      </c>
      <c r="BB24" t="s">
        <v>466</v>
      </c>
      <c r="BC24" t="s">
        <v>467</v>
      </c>
      <c r="BD24" t="s">
        <v>289</v>
      </c>
      <c r="BE24" t="s">
        <v>217</v>
      </c>
      <c r="BF24" t="s">
        <v>218</v>
      </c>
      <c r="BG24" t="s">
        <v>219</v>
      </c>
      <c r="BH24">
        <v>71</v>
      </c>
      <c r="BI24">
        <v>53</v>
      </c>
      <c r="BJ24" t="s">
        <v>189</v>
      </c>
      <c r="BK24" t="s">
        <v>190</v>
      </c>
      <c r="BL24" t="s">
        <v>436</v>
      </c>
      <c r="BM24" t="s">
        <v>192</v>
      </c>
      <c r="BN24">
        <v>6</v>
      </c>
      <c r="BO24">
        <v>72</v>
      </c>
      <c r="BP24" t="s">
        <v>468</v>
      </c>
      <c r="BQ24">
        <v>13313</v>
      </c>
      <c r="BT24" s="13"/>
      <c r="BU24" s="13" t="s">
        <v>404</v>
      </c>
      <c r="BV24" s="13"/>
    </row>
    <row r="25" spans="1:74">
      <c r="A25">
        <v>4984</v>
      </c>
      <c r="B25" t="s">
        <v>241</v>
      </c>
      <c r="C25" t="s">
        <v>197</v>
      </c>
      <c r="D25" t="s">
        <v>469</v>
      </c>
      <c r="E25" t="s">
        <v>470</v>
      </c>
      <c r="F25" t="s">
        <v>471</v>
      </c>
      <c r="G25" t="s">
        <v>201</v>
      </c>
      <c r="H25" s="13">
        <v>44097</v>
      </c>
      <c r="I25" s="13">
        <v>44407</v>
      </c>
      <c r="J25" s="13">
        <v>44771</v>
      </c>
      <c r="K25" s="13">
        <v>45867</v>
      </c>
      <c r="L25">
        <v>1704213</v>
      </c>
      <c r="M25" t="s">
        <v>472</v>
      </c>
      <c r="N25" t="s">
        <v>473</v>
      </c>
      <c r="O25" t="s">
        <v>474</v>
      </c>
      <c r="P25" t="s">
        <v>475</v>
      </c>
      <c r="Q25" t="s">
        <v>476</v>
      </c>
      <c r="R25" t="s">
        <v>477</v>
      </c>
      <c r="S25" t="s">
        <v>207</v>
      </c>
      <c r="T25" t="s">
        <v>170</v>
      </c>
      <c r="U25" t="s">
        <v>171</v>
      </c>
      <c r="V25" t="s">
        <v>172</v>
      </c>
      <c r="W25" t="s">
        <v>173</v>
      </c>
      <c r="X25" t="s">
        <v>174</v>
      </c>
      <c r="Y25" t="s">
        <v>175</v>
      </c>
      <c r="Z25">
        <v>334420</v>
      </c>
      <c r="AA25" t="s">
        <v>478</v>
      </c>
      <c r="AB25">
        <v>13</v>
      </c>
      <c r="AC25">
        <v>334420</v>
      </c>
      <c r="AD25" t="s">
        <v>268</v>
      </c>
      <c r="AE25" t="s">
        <v>479</v>
      </c>
      <c r="AG25" t="s">
        <v>212</v>
      </c>
      <c r="AI25" t="s">
        <v>213</v>
      </c>
      <c r="AJ25" t="s">
        <v>182</v>
      </c>
      <c r="AK25">
        <v>250484</v>
      </c>
      <c r="AL25">
        <v>0</v>
      </c>
      <c r="AM25">
        <v>30402</v>
      </c>
      <c r="AN25">
        <v>328319</v>
      </c>
      <c r="AO25">
        <v>334420</v>
      </c>
      <c r="AP25">
        <v>344102</v>
      </c>
      <c r="AQ25">
        <v>348686</v>
      </c>
      <c r="AR25">
        <v>348686</v>
      </c>
      <c r="AS25">
        <v>0</v>
      </c>
      <c r="AU25" t="s">
        <v>480</v>
      </c>
      <c r="AW25">
        <v>44040</v>
      </c>
      <c r="AX25">
        <v>1003260</v>
      </c>
      <c r="AY25">
        <v>334420</v>
      </c>
      <c r="AZ25" t="s">
        <v>481</v>
      </c>
      <c r="BA25" t="s">
        <v>482</v>
      </c>
      <c r="BB25" t="s">
        <v>483</v>
      </c>
      <c r="BC25" t="s">
        <v>484</v>
      </c>
      <c r="BD25" t="s">
        <v>485</v>
      </c>
      <c r="BE25" t="s">
        <v>217</v>
      </c>
      <c r="BF25" t="s">
        <v>218</v>
      </c>
      <c r="BG25" t="s">
        <v>219</v>
      </c>
      <c r="BH25">
        <v>71</v>
      </c>
      <c r="BI25">
        <v>53</v>
      </c>
      <c r="BJ25" t="s">
        <v>189</v>
      </c>
      <c r="BK25" t="s">
        <v>190</v>
      </c>
      <c r="BN25">
        <v>14.547945205479451</v>
      </c>
      <c r="BO25">
        <v>174.57534246575341</v>
      </c>
      <c r="BP25" t="s">
        <v>486</v>
      </c>
      <c r="BQ25">
        <v>9494</v>
      </c>
      <c r="BR25" t="s">
        <v>487</v>
      </c>
      <c r="BS25">
        <v>12</v>
      </c>
      <c r="BT25" s="13">
        <v>43190</v>
      </c>
      <c r="BU25" s="13" t="s">
        <v>488</v>
      </c>
      <c r="BV25" s="13"/>
    </row>
    <row r="26" spans="1:74">
      <c r="A26">
        <v>4985</v>
      </c>
      <c r="B26" t="s">
        <v>241</v>
      </c>
      <c r="C26" t="s">
        <v>197</v>
      </c>
      <c r="D26" t="s">
        <v>489</v>
      </c>
      <c r="E26" t="s">
        <v>490</v>
      </c>
      <c r="F26" t="s">
        <v>491</v>
      </c>
      <c r="G26" t="s">
        <v>201</v>
      </c>
      <c r="H26" s="13">
        <v>44097</v>
      </c>
      <c r="I26" s="13">
        <v>44407</v>
      </c>
      <c r="J26" s="13">
        <v>44771</v>
      </c>
      <c r="K26" s="13">
        <v>45867</v>
      </c>
      <c r="L26">
        <v>1057965</v>
      </c>
      <c r="M26" t="s">
        <v>490</v>
      </c>
      <c r="N26" t="s">
        <v>492</v>
      </c>
      <c r="P26" t="s">
        <v>493</v>
      </c>
      <c r="Q26" t="s">
        <v>494</v>
      </c>
      <c r="R26" t="s">
        <v>495</v>
      </c>
      <c r="S26" t="s">
        <v>207</v>
      </c>
      <c r="T26" t="s">
        <v>170</v>
      </c>
      <c r="U26" t="s">
        <v>171</v>
      </c>
      <c r="V26" t="s">
        <v>172</v>
      </c>
      <c r="W26" t="s">
        <v>173</v>
      </c>
      <c r="X26" t="s">
        <v>174</v>
      </c>
      <c r="Y26" t="s">
        <v>175</v>
      </c>
      <c r="Z26">
        <v>219677</v>
      </c>
      <c r="AA26" t="s">
        <v>496</v>
      </c>
      <c r="AB26">
        <v>13</v>
      </c>
      <c r="AC26">
        <v>219677</v>
      </c>
      <c r="AD26" t="s">
        <v>209</v>
      </c>
      <c r="AE26" t="s">
        <v>497</v>
      </c>
      <c r="AG26" t="s">
        <v>212</v>
      </c>
      <c r="AI26" t="s">
        <v>213</v>
      </c>
      <c r="AJ26" t="s">
        <v>182</v>
      </c>
      <c r="AK26">
        <v>156000</v>
      </c>
      <c r="AL26">
        <v>0</v>
      </c>
      <c r="AM26">
        <v>19970</v>
      </c>
      <c r="AN26">
        <v>217313</v>
      </c>
      <c r="AO26">
        <v>211813</v>
      </c>
      <c r="AP26">
        <v>211813</v>
      </c>
      <c r="AQ26">
        <v>210713</v>
      </c>
      <c r="AR26">
        <v>206313</v>
      </c>
      <c r="AS26">
        <v>0</v>
      </c>
      <c r="AW26">
        <v>41747</v>
      </c>
      <c r="AX26">
        <v>219677</v>
      </c>
      <c r="AY26">
        <v>219677</v>
      </c>
      <c r="AZ26" t="s">
        <v>498</v>
      </c>
      <c r="BA26" t="s">
        <v>499</v>
      </c>
      <c r="BD26" t="s">
        <v>185</v>
      </c>
      <c r="BE26" t="s">
        <v>217</v>
      </c>
      <c r="BF26" t="s">
        <v>218</v>
      </c>
      <c r="BG26" t="s">
        <v>219</v>
      </c>
      <c r="BH26">
        <v>71</v>
      </c>
      <c r="BI26">
        <v>53</v>
      </c>
      <c r="BJ26" t="s">
        <v>189</v>
      </c>
      <c r="BK26" t="s">
        <v>190</v>
      </c>
      <c r="BN26">
        <v>4.8493150684931505</v>
      </c>
      <c r="BO26">
        <v>58.191780821917803</v>
      </c>
      <c r="BP26" t="s">
        <v>500</v>
      </c>
      <c r="BQ26">
        <v>1960</v>
      </c>
      <c r="BR26" t="s">
        <v>501</v>
      </c>
      <c r="BS26">
        <v>27</v>
      </c>
      <c r="BT26" s="13">
        <v>43281</v>
      </c>
      <c r="BU26" s="13" t="s">
        <v>502</v>
      </c>
      <c r="BV26" s="13"/>
    </row>
    <row r="27" spans="1:74">
      <c r="A27">
        <v>4986</v>
      </c>
      <c r="B27" t="s">
        <v>241</v>
      </c>
      <c r="C27" t="s">
        <v>197</v>
      </c>
      <c r="D27" t="s">
        <v>503</v>
      </c>
      <c r="E27" t="s">
        <v>504</v>
      </c>
      <c r="F27" t="s">
        <v>505</v>
      </c>
      <c r="G27" t="s">
        <v>163</v>
      </c>
      <c r="H27" s="13">
        <v>44375</v>
      </c>
      <c r="I27" s="13">
        <v>44470</v>
      </c>
      <c r="J27" s="13">
        <v>44834</v>
      </c>
      <c r="K27" s="13">
        <v>45199</v>
      </c>
      <c r="L27">
        <v>58280</v>
      </c>
      <c r="M27" t="s">
        <v>504</v>
      </c>
      <c r="N27" t="s">
        <v>506</v>
      </c>
      <c r="P27" t="s">
        <v>507</v>
      </c>
      <c r="Q27" t="s">
        <v>508</v>
      </c>
      <c r="S27" t="s">
        <v>358</v>
      </c>
      <c r="T27" t="s">
        <v>170</v>
      </c>
      <c r="U27" t="s">
        <v>171</v>
      </c>
      <c r="V27" t="s">
        <v>172</v>
      </c>
      <c r="W27" t="s">
        <v>173</v>
      </c>
      <c r="X27" t="s">
        <v>174</v>
      </c>
      <c r="Y27" t="s">
        <v>175</v>
      </c>
      <c r="Z27">
        <v>0</v>
      </c>
      <c r="AA27" t="s">
        <v>176</v>
      </c>
      <c r="AB27">
        <v>16</v>
      </c>
      <c r="AC27">
        <v>25569</v>
      </c>
      <c r="AD27" t="s">
        <v>509</v>
      </c>
      <c r="AE27" t="s">
        <v>510</v>
      </c>
      <c r="AG27" t="s">
        <v>362</v>
      </c>
      <c r="AI27" t="s">
        <v>363</v>
      </c>
      <c r="AJ27" t="s">
        <v>182</v>
      </c>
      <c r="AK27">
        <v>25095</v>
      </c>
      <c r="AL27">
        <v>0</v>
      </c>
      <c r="AM27">
        <v>0</v>
      </c>
      <c r="AN27">
        <v>7143</v>
      </c>
      <c r="AO27">
        <v>25569</v>
      </c>
      <c r="AP27">
        <v>25568</v>
      </c>
      <c r="AQ27">
        <v>0</v>
      </c>
      <c r="AR27">
        <v>0</v>
      </c>
      <c r="AS27">
        <v>0</v>
      </c>
      <c r="AW27">
        <v>0</v>
      </c>
      <c r="AX27">
        <v>25569</v>
      </c>
      <c r="AY27">
        <v>25569</v>
      </c>
      <c r="AZ27" t="s">
        <v>511</v>
      </c>
      <c r="BA27" t="s">
        <v>512</v>
      </c>
      <c r="BB27" t="s">
        <v>511</v>
      </c>
      <c r="BC27" t="s">
        <v>512</v>
      </c>
      <c r="BE27" t="s">
        <v>189</v>
      </c>
      <c r="BF27" t="s">
        <v>190</v>
      </c>
      <c r="BG27" t="s">
        <v>366</v>
      </c>
      <c r="BH27">
        <v>53</v>
      </c>
      <c r="BI27">
        <v>53</v>
      </c>
      <c r="BJ27" t="s">
        <v>189</v>
      </c>
      <c r="BK27" t="s">
        <v>190</v>
      </c>
      <c r="BN27">
        <v>2.2575342465753425</v>
      </c>
      <c r="BO27">
        <v>27.090410958904108</v>
      </c>
      <c r="BP27" t="s">
        <v>513</v>
      </c>
      <c r="BQ27">
        <v>474</v>
      </c>
      <c r="BR27" t="s">
        <v>514</v>
      </c>
      <c r="BS27">
        <v>0</v>
      </c>
      <c r="BT27" s="13"/>
      <c r="BU27" s="13"/>
      <c r="BV27" s="13"/>
    </row>
    <row r="28" spans="1:74">
      <c r="A28">
        <v>4987</v>
      </c>
      <c r="B28" t="s">
        <v>223</v>
      </c>
      <c r="C28" t="s">
        <v>197</v>
      </c>
      <c r="D28" t="s">
        <v>515</v>
      </c>
      <c r="E28" t="s">
        <v>516</v>
      </c>
      <c r="F28" t="s">
        <v>517</v>
      </c>
      <c r="G28" t="s">
        <v>201</v>
      </c>
      <c r="H28" s="13">
        <v>44368</v>
      </c>
      <c r="I28" s="13">
        <v>44470</v>
      </c>
      <c r="J28" s="13">
        <v>44834</v>
      </c>
      <c r="K28" s="13">
        <v>45199</v>
      </c>
      <c r="L28">
        <v>179711</v>
      </c>
      <c r="M28" t="s">
        <v>518</v>
      </c>
      <c r="N28" t="s">
        <v>519</v>
      </c>
      <c r="P28" t="s">
        <v>520</v>
      </c>
      <c r="Q28" t="s">
        <v>521</v>
      </c>
      <c r="S28" t="s">
        <v>358</v>
      </c>
      <c r="T28" t="s">
        <v>170</v>
      </c>
      <c r="U28" t="s">
        <v>171</v>
      </c>
      <c r="V28" t="s">
        <v>172</v>
      </c>
      <c r="W28" t="s">
        <v>173</v>
      </c>
      <c r="X28" t="s">
        <v>174</v>
      </c>
      <c r="Y28" t="s">
        <v>175</v>
      </c>
      <c r="Z28">
        <v>83121</v>
      </c>
      <c r="AA28" t="s">
        <v>522</v>
      </c>
      <c r="AB28">
        <v>13</v>
      </c>
      <c r="AC28">
        <v>83121</v>
      </c>
      <c r="AD28" t="s">
        <v>209</v>
      </c>
      <c r="AE28" t="s">
        <v>523</v>
      </c>
      <c r="AG28" t="s">
        <v>362</v>
      </c>
      <c r="AI28" t="s">
        <v>363</v>
      </c>
      <c r="AJ28" t="s">
        <v>182</v>
      </c>
      <c r="AK28">
        <v>62000</v>
      </c>
      <c r="AL28">
        <v>550</v>
      </c>
      <c r="AM28">
        <v>0</v>
      </c>
      <c r="AN28">
        <v>26773</v>
      </c>
      <c r="AO28">
        <v>76469</v>
      </c>
      <c r="AP28">
        <v>76469</v>
      </c>
      <c r="AQ28">
        <v>0</v>
      </c>
      <c r="AR28">
        <v>0</v>
      </c>
      <c r="AS28">
        <v>0</v>
      </c>
      <c r="AW28">
        <v>13071</v>
      </c>
      <c r="AX28">
        <v>83121</v>
      </c>
      <c r="AY28">
        <v>79121</v>
      </c>
      <c r="AZ28" t="s">
        <v>524</v>
      </c>
      <c r="BA28" t="s">
        <v>525</v>
      </c>
      <c r="BB28" t="s">
        <v>524</v>
      </c>
      <c r="BC28" t="s">
        <v>525</v>
      </c>
      <c r="BD28" t="s">
        <v>216</v>
      </c>
      <c r="BE28" t="s">
        <v>189</v>
      </c>
      <c r="BF28" t="s">
        <v>190</v>
      </c>
      <c r="BG28" t="s">
        <v>366</v>
      </c>
      <c r="BH28">
        <v>53</v>
      </c>
      <c r="BI28">
        <v>53</v>
      </c>
      <c r="BJ28" t="s">
        <v>189</v>
      </c>
      <c r="BK28" t="s">
        <v>190</v>
      </c>
      <c r="BN28">
        <v>2.2767123287671232</v>
      </c>
      <c r="BO28">
        <v>27.320547945205476</v>
      </c>
      <c r="BP28" t="s">
        <v>526</v>
      </c>
      <c r="BQ28">
        <v>3500</v>
      </c>
      <c r="BR28" t="s">
        <v>527</v>
      </c>
      <c r="BS28">
        <v>0</v>
      </c>
      <c r="BT28" s="13"/>
      <c r="BU28" s="13"/>
      <c r="BV28" s="13"/>
    </row>
    <row r="29" spans="1:74">
      <c r="A29">
        <v>4988</v>
      </c>
      <c r="B29" t="s">
        <v>528</v>
      </c>
      <c r="C29" t="s">
        <v>224</v>
      </c>
      <c r="D29" t="s">
        <v>515</v>
      </c>
      <c r="E29" t="s">
        <v>516</v>
      </c>
      <c r="F29" t="s">
        <v>517</v>
      </c>
      <c r="G29" t="s">
        <v>201</v>
      </c>
      <c r="H29" s="13">
        <v>44368</v>
      </c>
      <c r="I29" s="13">
        <v>44835</v>
      </c>
      <c r="J29" s="13">
        <v>45199</v>
      </c>
      <c r="K29" s="13">
        <v>45199</v>
      </c>
      <c r="L29">
        <v>179711</v>
      </c>
      <c r="M29" t="s">
        <v>518</v>
      </c>
      <c r="N29" t="s">
        <v>519</v>
      </c>
      <c r="P29" t="s">
        <v>520</v>
      </c>
      <c r="Q29" t="s">
        <v>521</v>
      </c>
      <c r="S29" t="s">
        <v>358</v>
      </c>
      <c r="T29" t="s">
        <v>170</v>
      </c>
      <c r="U29" t="s">
        <v>171</v>
      </c>
      <c r="V29" t="s">
        <v>172</v>
      </c>
      <c r="W29" t="s">
        <v>173</v>
      </c>
      <c r="X29" t="s">
        <v>174</v>
      </c>
      <c r="Y29" t="s">
        <v>175</v>
      </c>
      <c r="Z29">
        <v>72469</v>
      </c>
      <c r="AA29" t="s">
        <v>522</v>
      </c>
      <c r="AB29">
        <v>13</v>
      </c>
      <c r="AC29">
        <v>72469</v>
      </c>
      <c r="AD29" t="s">
        <v>209</v>
      </c>
      <c r="AE29" t="s">
        <v>523</v>
      </c>
      <c r="AG29" t="s">
        <v>362</v>
      </c>
      <c r="AI29" t="s">
        <v>363</v>
      </c>
      <c r="AJ29" t="s">
        <v>182</v>
      </c>
      <c r="AK29">
        <v>55581</v>
      </c>
      <c r="AL29">
        <v>550</v>
      </c>
      <c r="AM29">
        <v>0</v>
      </c>
      <c r="AN29">
        <v>26773</v>
      </c>
      <c r="AO29">
        <v>76469</v>
      </c>
      <c r="AP29">
        <v>76469</v>
      </c>
      <c r="AQ29">
        <v>0</v>
      </c>
      <c r="AR29">
        <v>0</v>
      </c>
      <c r="AS29">
        <v>0</v>
      </c>
      <c r="AW29">
        <v>10838</v>
      </c>
      <c r="AX29">
        <v>72469</v>
      </c>
      <c r="AY29">
        <v>72469</v>
      </c>
      <c r="AZ29" t="s">
        <v>524</v>
      </c>
      <c r="BA29" t="s">
        <v>525</v>
      </c>
      <c r="BB29" t="s">
        <v>524</v>
      </c>
      <c r="BC29" t="s">
        <v>525</v>
      </c>
      <c r="BD29" t="s">
        <v>216</v>
      </c>
      <c r="BE29" t="s">
        <v>189</v>
      </c>
      <c r="BF29" t="s">
        <v>190</v>
      </c>
      <c r="BG29" t="s">
        <v>366</v>
      </c>
      <c r="BH29">
        <v>53</v>
      </c>
      <c r="BI29">
        <v>53</v>
      </c>
      <c r="BJ29" t="s">
        <v>189</v>
      </c>
      <c r="BK29" t="s">
        <v>190</v>
      </c>
      <c r="BN29">
        <v>2.2767123287671232</v>
      </c>
      <c r="BO29">
        <v>27.320547945205476</v>
      </c>
      <c r="BP29" t="s">
        <v>526</v>
      </c>
      <c r="BQ29">
        <v>5500</v>
      </c>
      <c r="BR29" t="s">
        <v>527</v>
      </c>
      <c r="BS29">
        <v>0</v>
      </c>
      <c r="BT29" s="13"/>
      <c r="BU29" s="13"/>
      <c r="BV29" s="13"/>
    </row>
    <row r="30" spans="1:74">
      <c r="A30">
        <v>4992</v>
      </c>
      <c r="B30" t="s">
        <v>223</v>
      </c>
      <c r="C30" t="s">
        <v>224</v>
      </c>
      <c r="D30" t="s">
        <v>529</v>
      </c>
      <c r="E30" t="s">
        <v>470</v>
      </c>
      <c r="F30" t="s">
        <v>530</v>
      </c>
      <c r="G30" t="s">
        <v>201</v>
      </c>
      <c r="H30" s="13">
        <v>43616</v>
      </c>
      <c r="I30" s="13">
        <v>44712</v>
      </c>
      <c r="J30" s="13">
        <v>45076</v>
      </c>
      <c r="K30" s="13">
        <v>45442</v>
      </c>
      <c r="L30">
        <v>1631458</v>
      </c>
      <c r="M30" t="s">
        <v>472</v>
      </c>
      <c r="N30" t="s">
        <v>473</v>
      </c>
      <c r="O30" t="s">
        <v>474</v>
      </c>
      <c r="P30" t="s">
        <v>475</v>
      </c>
      <c r="Q30" t="s">
        <v>476</v>
      </c>
      <c r="R30" t="s">
        <v>477</v>
      </c>
      <c r="S30" t="s">
        <v>207</v>
      </c>
      <c r="T30" t="s">
        <v>170</v>
      </c>
      <c r="U30" t="s">
        <v>171</v>
      </c>
      <c r="V30" t="s">
        <v>172</v>
      </c>
      <c r="W30" t="s">
        <v>173</v>
      </c>
      <c r="X30" t="s">
        <v>174</v>
      </c>
      <c r="Y30" t="s">
        <v>175</v>
      </c>
      <c r="Z30">
        <v>0</v>
      </c>
      <c r="AA30" t="s">
        <v>478</v>
      </c>
      <c r="AB30">
        <v>13</v>
      </c>
      <c r="AC30">
        <v>332558</v>
      </c>
      <c r="AD30" t="s">
        <v>268</v>
      </c>
      <c r="AE30" t="s">
        <v>479</v>
      </c>
      <c r="AG30" t="s">
        <v>212</v>
      </c>
      <c r="AI30" t="s">
        <v>213</v>
      </c>
      <c r="AJ30" t="s">
        <v>182</v>
      </c>
      <c r="AK30">
        <v>225273</v>
      </c>
      <c r="AL30">
        <v>0</v>
      </c>
      <c r="AM30">
        <v>30232</v>
      </c>
      <c r="AN30">
        <v>313222</v>
      </c>
      <c r="AO30">
        <v>317945</v>
      </c>
      <c r="AP30">
        <v>326889</v>
      </c>
      <c r="AQ30">
        <v>332558</v>
      </c>
      <c r="AR30">
        <v>340844</v>
      </c>
      <c r="AS30">
        <v>0</v>
      </c>
      <c r="AU30" t="s">
        <v>480</v>
      </c>
      <c r="AW30">
        <v>35553</v>
      </c>
      <c r="AX30">
        <v>997674</v>
      </c>
      <c r="AY30">
        <v>332558</v>
      </c>
      <c r="AZ30" t="s">
        <v>481</v>
      </c>
      <c r="BA30" t="s">
        <v>482</v>
      </c>
      <c r="BB30" t="s">
        <v>483</v>
      </c>
      <c r="BC30" t="s">
        <v>484</v>
      </c>
      <c r="BD30" t="s">
        <v>485</v>
      </c>
      <c r="BE30" t="s">
        <v>217</v>
      </c>
      <c r="BF30" t="s">
        <v>218</v>
      </c>
      <c r="BG30" t="s">
        <v>219</v>
      </c>
      <c r="BH30">
        <v>71</v>
      </c>
      <c r="BI30">
        <v>53</v>
      </c>
      <c r="BJ30" t="s">
        <v>189</v>
      </c>
      <c r="BK30" t="s">
        <v>190</v>
      </c>
      <c r="BN30">
        <v>15.008219178082193</v>
      </c>
      <c r="BO30">
        <v>180.09863013698632</v>
      </c>
      <c r="BP30" t="s">
        <v>486</v>
      </c>
      <c r="BQ30">
        <v>41500</v>
      </c>
      <c r="BR30" t="s">
        <v>487</v>
      </c>
      <c r="BS30">
        <v>12</v>
      </c>
      <c r="BT30" s="13">
        <v>43190</v>
      </c>
      <c r="BU30" s="13" t="s">
        <v>488</v>
      </c>
      <c r="BV30" s="13"/>
    </row>
    <row r="31" spans="1:74">
      <c r="A31">
        <v>4993</v>
      </c>
      <c r="B31" t="s">
        <v>528</v>
      </c>
      <c r="C31" t="s">
        <v>531</v>
      </c>
      <c r="D31" t="s">
        <v>529</v>
      </c>
      <c r="E31" t="s">
        <v>470</v>
      </c>
      <c r="F31" t="s">
        <v>530</v>
      </c>
      <c r="G31" t="s">
        <v>201</v>
      </c>
      <c r="H31" s="13">
        <v>43616</v>
      </c>
      <c r="I31" s="13">
        <v>45077</v>
      </c>
      <c r="J31" s="13">
        <v>45442</v>
      </c>
      <c r="K31" s="13">
        <v>45442</v>
      </c>
      <c r="L31">
        <v>1631458</v>
      </c>
      <c r="M31" t="s">
        <v>472</v>
      </c>
      <c r="N31" t="s">
        <v>473</v>
      </c>
      <c r="O31" t="s">
        <v>474</v>
      </c>
      <c r="P31" t="s">
        <v>475</v>
      </c>
      <c r="Q31" t="s">
        <v>476</v>
      </c>
      <c r="R31" t="s">
        <v>477</v>
      </c>
      <c r="S31" t="s">
        <v>207</v>
      </c>
      <c r="T31" t="s">
        <v>170</v>
      </c>
      <c r="U31" t="s">
        <v>171</v>
      </c>
      <c r="V31" t="s">
        <v>172</v>
      </c>
      <c r="W31" t="s">
        <v>173</v>
      </c>
      <c r="X31" t="s">
        <v>174</v>
      </c>
      <c r="Y31" t="s">
        <v>175</v>
      </c>
      <c r="Z31">
        <v>0</v>
      </c>
      <c r="AA31" t="s">
        <v>478</v>
      </c>
      <c r="AB31">
        <v>13</v>
      </c>
      <c r="AC31">
        <v>340844</v>
      </c>
      <c r="AD31" t="s">
        <v>268</v>
      </c>
      <c r="AE31" t="s">
        <v>479</v>
      </c>
      <c r="AG31" t="s">
        <v>212</v>
      </c>
      <c r="AI31" t="s">
        <v>213</v>
      </c>
      <c r="AJ31" t="s">
        <v>182</v>
      </c>
      <c r="AK31">
        <v>230925</v>
      </c>
      <c r="AL31">
        <v>0</v>
      </c>
      <c r="AM31">
        <v>30989</v>
      </c>
      <c r="AN31">
        <v>313222</v>
      </c>
      <c r="AO31">
        <v>317945</v>
      </c>
      <c r="AP31">
        <v>326889</v>
      </c>
      <c r="AQ31">
        <v>332558</v>
      </c>
      <c r="AR31">
        <v>340844</v>
      </c>
      <c r="AS31">
        <v>0</v>
      </c>
      <c r="AU31" t="s">
        <v>480</v>
      </c>
      <c r="AW31">
        <v>37380</v>
      </c>
      <c r="AX31">
        <v>1022532</v>
      </c>
      <c r="AY31">
        <v>340844</v>
      </c>
      <c r="AZ31" t="s">
        <v>481</v>
      </c>
      <c r="BA31" t="s">
        <v>482</v>
      </c>
      <c r="BB31" t="s">
        <v>483</v>
      </c>
      <c r="BC31" t="s">
        <v>484</v>
      </c>
      <c r="BD31" t="s">
        <v>485</v>
      </c>
      <c r="BE31" t="s">
        <v>217</v>
      </c>
      <c r="BF31" t="s">
        <v>218</v>
      </c>
      <c r="BG31" t="s">
        <v>219</v>
      </c>
      <c r="BH31">
        <v>71</v>
      </c>
      <c r="BI31">
        <v>53</v>
      </c>
      <c r="BJ31" t="s">
        <v>189</v>
      </c>
      <c r="BK31" t="s">
        <v>190</v>
      </c>
      <c r="BN31">
        <v>15.008219178082193</v>
      </c>
      <c r="BO31">
        <v>180.09863013698632</v>
      </c>
      <c r="BP31" t="s">
        <v>486</v>
      </c>
      <c r="BQ31">
        <v>41550</v>
      </c>
      <c r="BR31" t="s">
        <v>487</v>
      </c>
      <c r="BS31">
        <v>12</v>
      </c>
      <c r="BT31" s="13">
        <v>43190</v>
      </c>
      <c r="BU31" s="13" t="s">
        <v>488</v>
      </c>
      <c r="BV31" s="13"/>
    </row>
    <row r="32" spans="1:74">
      <c r="A32">
        <v>4994</v>
      </c>
      <c r="B32" t="s">
        <v>241</v>
      </c>
      <c r="C32" t="s">
        <v>197</v>
      </c>
      <c r="D32" t="s">
        <v>532</v>
      </c>
      <c r="E32" t="s">
        <v>533</v>
      </c>
      <c r="F32" t="s">
        <v>534</v>
      </c>
      <c r="G32" t="s">
        <v>201</v>
      </c>
      <c r="H32" s="13">
        <v>43405</v>
      </c>
      <c r="I32" s="13">
        <v>44469</v>
      </c>
      <c r="J32" s="13">
        <v>44833</v>
      </c>
      <c r="K32" s="13">
        <v>45198</v>
      </c>
      <c r="L32">
        <v>830965</v>
      </c>
      <c r="M32" t="s">
        <v>533</v>
      </c>
      <c r="N32" t="s">
        <v>535</v>
      </c>
      <c r="P32" t="s">
        <v>536</v>
      </c>
      <c r="Q32" t="s">
        <v>537</v>
      </c>
      <c r="R32" t="s">
        <v>538</v>
      </c>
      <c r="S32" t="s">
        <v>207</v>
      </c>
      <c r="T32" t="s">
        <v>170</v>
      </c>
      <c r="U32" t="s">
        <v>171</v>
      </c>
      <c r="V32" t="s">
        <v>172</v>
      </c>
      <c r="W32" t="s">
        <v>173</v>
      </c>
      <c r="X32" t="s">
        <v>174</v>
      </c>
      <c r="Y32" t="s">
        <v>175</v>
      </c>
      <c r="Z32">
        <v>166788</v>
      </c>
      <c r="AA32" t="s">
        <v>539</v>
      </c>
      <c r="AB32">
        <v>13</v>
      </c>
      <c r="AC32">
        <v>166788</v>
      </c>
      <c r="AD32" t="s">
        <v>268</v>
      </c>
      <c r="AE32" t="s">
        <v>540</v>
      </c>
      <c r="AG32" t="s">
        <v>212</v>
      </c>
      <c r="AI32" t="s">
        <v>213</v>
      </c>
      <c r="AJ32" t="s">
        <v>182</v>
      </c>
      <c r="AK32">
        <v>121620</v>
      </c>
      <c r="AL32">
        <v>0</v>
      </c>
      <c r="AM32">
        <v>0</v>
      </c>
      <c r="AN32">
        <v>165787</v>
      </c>
      <c r="AO32">
        <v>164875</v>
      </c>
      <c r="AP32">
        <v>165770</v>
      </c>
      <c r="AQ32">
        <v>166788</v>
      </c>
      <c r="AR32">
        <v>167745</v>
      </c>
      <c r="AS32">
        <v>0</v>
      </c>
      <c r="AW32">
        <v>18800</v>
      </c>
      <c r="AX32">
        <v>166788</v>
      </c>
      <c r="AY32">
        <v>166788</v>
      </c>
      <c r="AZ32" t="s">
        <v>541</v>
      </c>
      <c r="BA32" t="s">
        <v>542</v>
      </c>
      <c r="BB32" t="s">
        <v>543</v>
      </c>
      <c r="BC32" t="s">
        <v>544</v>
      </c>
      <c r="BD32" t="s">
        <v>545</v>
      </c>
      <c r="BE32" t="s">
        <v>217</v>
      </c>
      <c r="BF32" t="s">
        <v>218</v>
      </c>
      <c r="BG32" t="s">
        <v>219</v>
      </c>
      <c r="BH32">
        <v>71</v>
      </c>
      <c r="BI32">
        <v>53</v>
      </c>
      <c r="BJ32" t="s">
        <v>189</v>
      </c>
      <c r="BK32" t="s">
        <v>190</v>
      </c>
      <c r="BL32" t="s">
        <v>546</v>
      </c>
      <c r="BM32" t="s">
        <v>547</v>
      </c>
      <c r="BN32">
        <v>4.912328767123288</v>
      </c>
      <c r="BO32">
        <v>58.947945205479456</v>
      </c>
      <c r="BP32" t="s">
        <v>548</v>
      </c>
      <c r="BQ32">
        <v>26368</v>
      </c>
      <c r="BR32" t="s">
        <v>549</v>
      </c>
      <c r="BS32">
        <v>0</v>
      </c>
      <c r="BT32" s="13"/>
      <c r="BU32" s="13" t="s">
        <v>550</v>
      </c>
      <c r="BV32" s="13"/>
    </row>
    <row r="33" spans="1:74">
      <c r="A33">
        <v>4995</v>
      </c>
      <c r="B33" t="s">
        <v>241</v>
      </c>
      <c r="C33" t="s">
        <v>197</v>
      </c>
      <c r="D33" t="s">
        <v>551</v>
      </c>
      <c r="E33" t="s">
        <v>259</v>
      </c>
      <c r="F33" t="s">
        <v>552</v>
      </c>
      <c r="G33" t="s">
        <v>201</v>
      </c>
      <c r="H33" s="13">
        <v>43393</v>
      </c>
      <c r="I33" s="13">
        <v>44469</v>
      </c>
      <c r="J33" s="13">
        <v>44833</v>
      </c>
      <c r="K33" s="13">
        <v>45198</v>
      </c>
      <c r="L33">
        <v>1270980</v>
      </c>
      <c r="M33" t="s">
        <v>261</v>
      </c>
      <c r="N33" t="s">
        <v>262</v>
      </c>
      <c r="O33" t="s">
        <v>263</v>
      </c>
      <c r="P33" t="s">
        <v>264</v>
      </c>
      <c r="Q33" t="s">
        <v>265</v>
      </c>
      <c r="R33" t="s">
        <v>266</v>
      </c>
      <c r="S33" t="s">
        <v>207</v>
      </c>
      <c r="T33" t="s">
        <v>170</v>
      </c>
      <c r="U33" t="s">
        <v>171</v>
      </c>
      <c r="V33" t="s">
        <v>172</v>
      </c>
      <c r="W33" t="s">
        <v>173</v>
      </c>
      <c r="X33" t="s">
        <v>174</v>
      </c>
      <c r="Y33" t="s">
        <v>175</v>
      </c>
      <c r="Z33">
        <v>255670</v>
      </c>
      <c r="AA33" t="s">
        <v>267</v>
      </c>
      <c r="AB33">
        <v>13</v>
      </c>
      <c r="AC33">
        <v>255670</v>
      </c>
      <c r="AD33" t="s">
        <v>268</v>
      </c>
      <c r="AE33" t="s">
        <v>269</v>
      </c>
      <c r="AF33" t="s">
        <v>270</v>
      </c>
      <c r="AG33" t="s">
        <v>212</v>
      </c>
      <c r="AI33" t="s">
        <v>213</v>
      </c>
      <c r="AJ33" t="s">
        <v>182</v>
      </c>
      <c r="AK33">
        <v>188143</v>
      </c>
      <c r="AL33">
        <v>0</v>
      </c>
      <c r="AM33">
        <v>23343</v>
      </c>
      <c r="AN33">
        <v>247200</v>
      </c>
      <c r="AO33">
        <v>256770</v>
      </c>
      <c r="AP33">
        <v>256770</v>
      </c>
      <c r="AQ33">
        <v>255670</v>
      </c>
      <c r="AR33">
        <v>254570</v>
      </c>
      <c r="AS33">
        <v>0</v>
      </c>
      <c r="AW33">
        <v>43526</v>
      </c>
      <c r="AX33">
        <v>255670</v>
      </c>
      <c r="AY33">
        <v>255670</v>
      </c>
      <c r="AZ33" t="s">
        <v>271</v>
      </c>
      <c r="BA33" t="s">
        <v>272</v>
      </c>
      <c r="BB33" t="s">
        <v>273</v>
      </c>
      <c r="BC33" t="s">
        <v>274</v>
      </c>
      <c r="BD33" t="s">
        <v>216</v>
      </c>
      <c r="BE33" t="s">
        <v>217</v>
      </c>
      <c r="BF33" t="s">
        <v>218</v>
      </c>
      <c r="BG33" t="s">
        <v>219</v>
      </c>
      <c r="BH33">
        <v>71</v>
      </c>
      <c r="BI33">
        <v>53</v>
      </c>
      <c r="BJ33" t="s">
        <v>189</v>
      </c>
      <c r="BK33" t="s">
        <v>190</v>
      </c>
      <c r="BN33">
        <v>4.9452054794520546</v>
      </c>
      <c r="BO33">
        <v>59.342465753424655</v>
      </c>
      <c r="BP33" t="s">
        <v>275</v>
      </c>
      <c r="BQ33">
        <v>658</v>
      </c>
      <c r="BR33" t="s">
        <v>276</v>
      </c>
      <c r="BS33">
        <v>0</v>
      </c>
      <c r="BT33" s="13"/>
      <c r="BU33" s="13" t="s">
        <v>277</v>
      </c>
      <c r="BV33" s="13"/>
    </row>
    <row r="34" spans="1:74">
      <c r="A34">
        <v>4996</v>
      </c>
      <c r="B34" t="s">
        <v>241</v>
      </c>
      <c r="C34" t="s">
        <v>197</v>
      </c>
      <c r="D34" t="s">
        <v>553</v>
      </c>
      <c r="E34" t="s">
        <v>470</v>
      </c>
      <c r="F34" t="s">
        <v>554</v>
      </c>
      <c r="G34" t="s">
        <v>201</v>
      </c>
      <c r="H34" s="13">
        <v>43466</v>
      </c>
      <c r="I34" s="13">
        <v>44469</v>
      </c>
      <c r="J34" s="13">
        <v>44833</v>
      </c>
      <c r="K34" s="13">
        <v>45564</v>
      </c>
      <c r="L34">
        <v>1632576</v>
      </c>
      <c r="M34" t="s">
        <v>472</v>
      </c>
      <c r="N34" t="s">
        <v>473</v>
      </c>
      <c r="O34" t="s">
        <v>474</v>
      </c>
      <c r="P34" t="s">
        <v>475</v>
      </c>
      <c r="Q34" t="s">
        <v>476</v>
      </c>
      <c r="R34" t="s">
        <v>477</v>
      </c>
      <c r="S34" t="s">
        <v>207</v>
      </c>
      <c r="T34" t="s">
        <v>170</v>
      </c>
      <c r="U34" t="s">
        <v>171</v>
      </c>
      <c r="V34" t="s">
        <v>172</v>
      </c>
      <c r="W34" t="s">
        <v>173</v>
      </c>
      <c r="X34" t="s">
        <v>174</v>
      </c>
      <c r="Y34" t="s">
        <v>175</v>
      </c>
      <c r="Z34">
        <v>336060</v>
      </c>
      <c r="AA34" t="s">
        <v>478</v>
      </c>
      <c r="AB34">
        <v>13</v>
      </c>
      <c r="AC34">
        <v>336060</v>
      </c>
      <c r="AD34" t="s">
        <v>268</v>
      </c>
      <c r="AE34" t="s">
        <v>479</v>
      </c>
      <c r="AG34" t="s">
        <v>212</v>
      </c>
      <c r="AI34" t="s">
        <v>213</v>
      </c>
      <c r="AJ34" t="s">
        <v>182</v>
      </c>
      <c r="AK34">
        <v>242871</v>
      </c>
      <c r="AL34">
        <v>0</v>
      </c>
      <c r="AM34">
        <v>30551</v>
      </c>
      <c r="AN34">
        <v>290938</v>
      </c>
      <c r="AO34">
        <v>328351</v>
      </c>
      <c r="AP34">
        <v>336060</v>
      </c>
      <c r="AQ34">
        <v>336060</v>
      </c>
      <c r="AR34">
        <v>341167</v>
      </c>
      <c r="AS34">
        <v>0</v>
      </c>
      <c r="AU34" t="s">
        <v>480</v>
      </c>
      <c r="AW34">
        <v>55438</v>
      </c>
      <c r="AX34">
        <v>1008180</v>
      </c>
      <c r="AY34">
        <v>336060</v>
      </c>
      <c r="AZ34" t="s">
        <v>481</v>
      </c>
      <c r="BA34" t="s">
        <v>482</v>
      </c>
      <c r="BB34" t="s">
        <v>483</v>
      </c>
      <c r="BC34" t="s">
        <v>484</v>
      </c>
      <c r="BD34" t="s">
        <v>485</v>
      </c>
      <c r="BE34" t="s">
        <v>217</v>
      </c>
      <c r="BF34" t="s">
        <v>218</v>
      </c>
      <c r="BG34" t="s">
        <v>219</v>
      </c>
      <c r="BH34">
        <v>71</v>
      </c>
      <c r="BI34">
        <v>53</v>
      </c>
      <c r="BJ34" t="s">
        <v>189</v>
      </c>
      <c r="BK34" t="s">
        <v>190</v>
      </c>
      <c r="BL34" t="s">
        <v>555</v>
      </c>
      <c r="BM34" t="s">
        <v>556</v>
      </c>
      <c r="BN34">
        <v>17.243835616438353</v>
      </c>
      <c r="BO34">
        <v>206.92602739726024</v>
      </c>
      <c r="BP34" t="s">
        <v>486</v>
      </c>
      <c r="BQ34">
        <v>7200</v>
      </c>
      <c r="BR34" t="s">
        <v>487</v>
      </c>
      <c r="BS34">
        <v>12</v>
      </c>
      <c r="BT34" s="13">
        <v>43190</v>
      </c>
      <c r="BU34" s="13" t="s">
        <v>488</v>
      </c>
      <c r="BV34" s="13"/>
    </row>
    <row r="35" spans="1:74">
      <c r="A35">
        <v>4997</v>
      </c>
      <c r="B35" t="s">
        <v>241</v>
      </c>
      <c r="C35" t="s">
        <v>197</v>
      </c>
      <c r="D35" t="s">
        <v>557</v>
      </c>
      <c r="E35" t="s">
        <v>470</v>
      </c>
      <c r="F35" t="s">
        <v>558</v>
      </c>
      <c r="G35" t="s">
        <v>201</v>
      </c>
      <c r="H35" s="13">
        <v>43466</v>
      </c>
      <c r="I35" s="13">
        <v>44469</v>
      </c>
      <c r="J35" s="13">
        <v>44833</v>
      </c>
      <c r="K35" s="13">
        <v>45564</v>
      </c>
      <c r="L35">
        <v>1715685</v>
      </c>
      <c r="M35" t="s">
        <v>472</v>
      </c>
      <c r="N35" t="s">
        <v>473</v>
      </c>
      <c r="O35" t="s">
        <v>474</v>
      </c>
      <c r="P35" t="s">
        <v>475</v>
      </c>
      <c r="Q35" t="s">
        <v>476</v>
      </c>
      <c r="R35" t="s">
        <v>477</v>
      </c>
      <c r="S35" t="s">
        <v>207</v>
      </c>
      <c r="T35" t="s">
        <v>170</v>
      </c>
      <c r="U35" t="s">
        <v>171</v>
      </c>
      <c r="V35" t="s">
        <v>172</v>
      </c>
      <c r="W35" t="s">
        <v>173</v>
      </c>
      <c r="X35" t="s">
        <v>174</v>
      </c>
      <c r="Y35" t="s">
        <v>175</v>
      </c>
      <c r="Z35">
        <v>343137</v>
      </c>
      <c r="AA35" t="s">
        <v>478</v>
      </c>
      <c r="AB35">
        <v>13</v>
      </c>
      <c r="AC35">
        <v>401743</v>
      </c>
      <c r="AD35" t="s">
        <v>268</v>
      </c>
      <c r="AE35" t="s">
        <v>479</v>
      </c>
      <c r="AG35" t="s">
        <v>212</v>
      </c>
      <c r="AI35" t="s">
        <v>213</v>
      </c>
      <c r="AJ35" t="s">
        <v>182</v>
      </c>
      <c r="AK35">
        <v>252074</v>
      </c>
      <c r="AL35">
        <v>0</v>
      </c>
      <c r="AM35">
        <v>36522</v>
      </c>
      <c r="AN35">
        <v>343137</v>
      </c>
      <c r="AO35">
        <v>343137</v>
      </c>
      <c r="AP35">
        <v>343137</v>
      </c>
      <c r="AQ35">
        <v>343137</v>
      </c>
      <c r="AR35">
        <v>343137</v>
      </c>
      <c r="AS35">
        <v>0</v>
      </c>
      <c r="AU35" t="s">
        <v>480</v>
      </c>
      <c r="AW35">
        <v>58807</v>
      </c>
      <c r="AX35">
        <v>1205229</v>
      </c>
      <c r="AY35">
        <v>401743</v>
      </c>
      <c r="AZ35" t="s">
        <v>481</v>
      </c>
      <c r="BA35" t="s">
        <v>482</v>
      </c>
      <c r="BB35" t="s">
        <v>483</v>
      </c>
      <c r="BC35" t="s">
        <v>484</v>
      </c>
      <c r="BD35" t="s">
        <v>485</v>
      </c>
      <c r="BE35" t="s">
        <v>217</v>
      </c>
      <c r="BF35" t="s">
        <v>218</v>
      </c>
      <c r="BG35" t="s">
        <v>219</v>
      </c>
      <c r="BH35">
        <v>71</v>
      </c>
      <c r="BI35">
        <v>53</v>
      </c>
      <c r="BJ35" t="s">
        <v>189</v>
      </c>
      <c r="BK35" t="s">
        <v>190</v>
      </c>
      <c r="BL35" t="s">
        <v>555</v>
      </c>
      <c r="BM35" t="s">
        <v>559</v>
      </c>
      <c r="BN35">
        <v>17.243835616438353</v>
      </c>
      <c r="BO35">
        <v>206.92602739726024</v>
      </c>
      <c r="BP35" t="s">
        <v>486</v>
      </c>
      <c r="BQ35">
        <v>54340</v>
      </c>
      <c r="BR35" t="s">
        <v>487</v>
      </c>
      <c r="BS35">
        <v>12</v>
      </c>
      <c r="BT35" s="13">
        <v>43190</v>
      </c>
      <c r="BU35" s="13" t="s">
        <v>488</v>
      </c>
      <c r="BV35" s="13"/>
    </row>
    <row r="36" spans="1:74">
      <c r="A36">
        <v>4998</v>
      </c>
      <c r="B36" t="s">
        <v>241</v>
      </c>
      <c r="C36" t="s">
        <v>197</v>
      </c>
      <c r="D36" t="s">
        <v>560</v>
      </c>
      <c r="E36" t="s">
        <v>470</v>
      </c>
      <c r="F36" t="s">
        <v>561</v>
      </c>
      <c r="G36" t="s">
        <v>201</v>
      </c>
      <c r="H36" s="13">
        <v>43466</v>
      </c>
      <c r="I36" s="13">
        <v>44469</v>
      </c>
      <c r="J36" s="13">
        <v>44833</v>
      </c>
      <c r="K36" s="13">
        <v>45564</v>
      </c>
      <c r="L36">
        <v>1737025</v>
      </c>
      <c r="M36" t="s">
        <v>472</v>
      </c>
      <c r="N36" t="s">
        <v>473</v>
      </c>
      <c r="O36" t="s">
        <v>474</v>
      </c>
      <c r="P36" t="s">
        <v>475</v>
      </c>
      <c r="Q36" t="s">
        <v>476</v>
      </c>
      <c r="R36" t="s">
        <v>477</v>
      </c>
      <c r="S36" t="s">
        <v>207</v>
      </c>
      <c r="T36" t="s">
        <v>170</v>
      </c>
      <c r="U36" t="s">
        <v>171</v>
      </c>
      <c r="V36" t="s">
        <v>172</v>
      </c>
      <c r="W36" t="s">
        <v>173</v>
      </c>
      <c r="X36" t="s">
        <v>174</v>
      </c>
      <c r="Y36" t="s">
        <v>175</v>
      </c>
      <c r="Z36">
        <v>350441</v>
      </c>
      <c r="AA36" t="s">
        <v>478</v>
      </c>
      <c r="AB36">
        <v>13</v>
      </c>
      <c r="AC36">
        <v>374228</v>
      </c>
      <c r="AD36" t="s">
        <v>268</v>
      </c>
      <c r="AE36" t="s">
        <v>479</v>
      </c>
      <c r="AG36" t="s">
        <v>212</v>
      </c>
      <c r="AI36" t="s">
        <v>213</v>
      </c>
      <c r="AJ36" t="s">
        <v>182</v>
      </c>
      <c r="AK36">
        <v>247496</v>
      </c>
      <c r="AL36">
        <v>0</v>
      </c>
      <c r="AM36">
        <v>34021</v>
      </c>
      <c r="AN36">
        <v>335261</v>
      </c>
      <c r="AO36">
        <v>350441</v>
      </c>
      <c r="AP36">
        <v>350441</v>
      </c>
      <c r="AQ36">
        <v>350441</v>
      </c>
      <c r="AR36">
        <v>350441</v>
      </c>
      <c r="AS36">
        <v>0</v>
      </c>
      <c r="AU36" t="s">
        <v>480</v>
      </c>
      <c r="AW36">
        <v>81761</v>
      </c>
      <c r="AX36">
        <v>1122684</v>
      </c>
      <c r="AY36">
        <v>374228</v>
      </c>
      <c r="AZ36" t="s">
        <v>481</v>
      </c>
      <c r="BA36" t="s">
        <v>482</v>
      </c>
      <c r="BB36" t="s">
        <v>483</v>
      </c>
      <c r="BC36" t="s">
        <v>484</v>
      </c>
      <c r="BD36" t="s">
        <v>485</v>
      </c>
      <c r="BE36" t="s">
        <v>217</v>
      </c>
      <c r="BF36" t="s">
        <v>218</v>
      </c>
      <c r="BG36" t="s">
        <v>219</v>
      </c>
      <c r="BH36">
        <v>71</v>
      </c>
      <c r="BI36">
        <v>53</v>
      </c>
      <c r="BJ36" t="s">
        <v>189</v>
      </c>
      <c r="BK36" t="s">
        <v>190</v>
      </c>
      <c r="BL36" t="s">
        <v>555</v>
      </c>
      <c r="BM36" t="s">
        <v>562</v>
      </c>
      <c r="BN36">
        <v>17.243835616438353</v>
      </c>
      <c r="BO36">
        <v>206.92602739726024</v>
      </c>
      <c r="BP36" t="s">
        <v>486</v>
      </c>
      <c r="BQ36">
        <v>10950</v>
      </c>
      <c r="BR36" t="s">
        <v>487</v>
      </c>
      <c r="BS36">
        <v>12</v>
      </c>
      <c r="BT36" s="13">
        <v>43190</v>
      </c>
      <c r="BU36" s="13" t="s">
        <v>488</v>
      </c>
      <c r="BV36" s="13"/>
    </row>
    <row r="37" spans="1:74">
      <c r="A37">
        <v>4999</v>
      </c>
      <c r="B37" t="s">
        <v>241</v>
      </c>
      <c r="C37" t="s">
        <v>197</v>
      </c>
      <c r="D37" t="s">
        <v>563</v>
      </c>
      <c r="E37" t="s">
        <v>470</v>
      </c>
      <c r="F37" t="s">
        <v>564</v>
      </c>
      <c r="G37" t="s">
        <v>201</v>
      </c>
      <c r="H37" s="13">
        <v>43466</v>
      </c>
      <c r="I37" s="13">
        <v>44469</v>
      </c>
      <c r="J37" s="13">
        <v>44833</v>
      </c>
      <c r="K37" s="13">
        <v>45564</v>
      </c>
      <c r="L37">
        <v>1704669</v>
      </c>
      <c r="M37" t="s">
        <v>472</v>
      </c>
      <c r="N37" t="s">
        <v>473</v>
      </c>
      <c r="O37" t="s">
        <v>474</v>
      </c>
      <c r="P37" t="s">
        <v>475</v>
      </c>
      <c r="Q37" t="s">
        <v>476</v>
      </c>
      <c r="R37" t="s">
        <v>477</v>
      </c>
      <c r="S37" t="s">
        <v>207</v>
      </c>
      <c r="T37" t="s">
        <v>170</v>
      </c>
      <c r="U37" t="s">
        <v>171</v>
      </c>
      <c r="V37" t="s">
        <v>172</v>
      </c>
      <c r="W37" t="s">
        <v>173</v>
      </c>
      <c r="X37" t="s">
        <v>174</v>
      </c>
      <c r="Y37" t="s">
        <v>175</v>
      </c>
      <c r="Z37">
        <v>345562</v>
      </c>
      <c r="AA37" t="s">
        <v>478</v>
      </c>
      <c r="AB37">
        <v>13</v>
      </c>
      <c r="AC37">
        <v>345562</v>
      </c>
      <c r="AD37" t="s">
        <v>268</v>
      </c>
      <c r="AE37" t="s">
        <v>479</v>
      </c>
      <c r="AG37" t="s">
        <v>212</v>
      </c>
      <c r="AI37" t="s">
        <v>213</v>
      </c>
      <c r="AJ37" t="s">
        <v>182</v>
      </c>
      <c r="AK37">
        <v>212542</v>
      </c>
      <c r="AL37">
        <v>0</v>
      </c>
      <c r="AM37">
        <v>31415</v>
      </c>
      <c r="AN37">
        <v>328438</v>
      </c>
      <c r="AO37">
        <v>339246</v>
      </c>
      <c r="AP37">
        <v>345861</v>
      </c>
      <c r="AQ37">
        <v>345562</v>
      </c>
      <c r="AR37">
        <v>345562</v>
      </c>
      <c r="AS37">
        <v>0</v>
      </c>
      <c r="AU37" t="s">
        <v>480</v>
      </c>
      <c r="AW37">
        <v>43780</v>
      </c>
      <c r="AX37">
        <v>1036686</v>
      </c>
      <c r="AY37">
        <v>345562</v>
      </c>
      <c r="AZ37" t="s">
        <v>481</v>
      </c>
      <c r="BA37" t="s">
        <v>482</v>
      </c>
      <c r="BB37" t="s">
        <v>483</v>
      </c>
      <c r="BC37" t="s">
        <v>484</v>
      </c>
      <c r="BD37" t="s">
        <v>485</v>
      </c>
      <c r="BE37" t="s">
        <v>217</v>
      </c>
      <c r="BF37" t="s">
        <v>218</v>
      </c>
      <c r="BG37" t="s">
        <v>219</v>
      </c>
      <c r="BH37">
        <v>71</v>
      </c>
      <c r="BI37">
        <v>53</v>
      </c>
      <c r="BJ37" t="s">
        <v>189</v>
      </c>
      <c r="BK37" t="s">
        <v>190</v>
      </c>
      <c r="BL37" t="s">
        <v>555</v>
      </c>
      <c r="BM37" t="s">
        <v>565</v>
      </c>
      <c r="BN37">
        <v>17.243835616438353</v>
      </c>
      <c r="BO37">
        <v>206.92602739726024</v>
      </c>
      <c r="BP37" t="s">
        <v>486</v>
      </c>
      <c r="BQ37">
        <v>57825</v>
      </c>
      <c r="BR37" t="s">
        <v>487</v>
      </c>
      <c r="BS37">
        <v>12</v>
      </c>
      <c r="BT37" s="13">
        <v>43190</v>
      </c>
      <c r="BU37" s="13" t="s">
        <v>488</v>
      </c>
      <c r="BV37" s="13"/>
    </row>
    <row r="38" spans="1:74">
      <c r="A38">
        <v>5000</v>
      </c>
      <c r="B38" t="s">
        <v>241</v>
      </c>
      <c r="C38" t="s">
        <v>197</v>
      </c>
      <c r="D38" t="s">
        <v>566</v>
      </c>
      <c r="E38" t="s">
        <v>470</v>
      </c>
      <c r="F38" t="s">
        <v>567</v>
      </c>
      <c r="G38" t="s">
        <v>201</v>
      </c>
      <c r="H38" s="13">
        <v>43466</v>
      </c>
      <c r="I38" s="13">
        <v>44469</v>
      </c>
      <c r="J38" s="13">
        <v>44833</v>
      </c>
      <c r="K38" s="13">
        <v>45564</v>
      </c>
      <c r="L38">
        <v>1659602</v>
      </c>
      <c r="M38" t="s">
        <v>472</v>
      </c>
      <c r="N38" t="s">
        <v>473</v>
      </c>
      <c r="O38" t="s">
        <v>474</v>
      </c>
      <c r="P38" t="s">
        <v>475</v>
      </c>
      <c r="Q38" t="s">
        <v>476</v>
      </c>
      <c r="R38" t="s">
        <v>477</v>
      </c>
      <c r="S38" t="s">
        <v>207</v>
      </c>
      <c r="T38" t="s">
        <v>170</v>
      </c>
      <c r="U38" t="s">
        <v>171</v>
      </c>
      <c r="V38" t="s">
        <v>172</v>
      </c>
      <c r="W38" t="s">
        <v>173</v>
      </c>
      <c r="X38" t="s">
        <v>174</v>
      </c>
      <c r="Y38" t="s">
        <v>175</v>
      </c>
      <c r="Z38">
        <v>343863</v>
      </c>
      <c r="AA38" t="s">
        <v>478</v>
      </c>
      <c r="AB38">
        <v>13</v>
      </c>
      <c r="AC38">
        <v>343863</v>
      </c>
      <c r="AD38" t="s">
        <v>268</v>
      </c>
      <c r="AE38" t="s">
        <v>479</v>
      </c>
      <c r="AG38" t="s">
        <v>212</v>
      </c>
      <c r="AI38" t="s">
        <v>213</v>
      </c>
      <c r="AJ38" t="s">
        <v>182</v>
      </c>
      <c r="AK38">
        <v>225500</v>
      </c>
      <c r="AL38">
        <v>0</v>
      </c>
      <c r="AM38">
        <v>31260</v>
      </c>
      <c r="AN38">
        <v>307264</v>
      </c>
      <c r="AO38">
        <v>327763</v>
      </c>
      <c r="AP38">
        <v>336849</v>
      </c>
      <c r="AQ38">
        <v>343863</v>
      </c>
      <c r="AR38">
        <v>343863</v>
      </c>
      <c r="AS38">
        <v>0</v>
      </c>
      <c r="AU38" t="s">
        <v>480</v>
      </c>
      <c r="AW38">
        <v>50253</v>
      </c>
      <c r="AX38">
        <v>1031589</v>
      </c>
      <c r="AY38">
        <v>343863</v>
      </c>
      <c r="AZ38" t="s">
        <v>481</v>
      </c>
      <c r="BA38" t="s">
        <v>482</v>
      </c>
      <c r="BB38" t="s">
        <v>483</v>
      </c>
      <c r="BC38" t="s">
        <v>484</v>
      </c>
      <c r="BD38" t="s">
        <v>485</v>
      </c>
      <c r="BE38" t="s">
        <v>217</v>
      </c>
      <c r="BF38" t="s">
        <v>218</v>
      </c>
      <c r="BG38" t="s">
        <v>219</v>
      </c>
      <c r="BH38">
        <v>71</v>
      </c>
      <c r="BI38">
        <v>53</v>
      </c>
      <c r="BJ38" t="s">
        <v>189</v>
      </c>
      <c r="BK38" t="s">
        <v>190</v>
      </c>
      <c r="BL38" t="s">
        <v>555</v>
      </c>
      <c r="BM38" t="s">
        <v>568</v>
      </c>
      <c r="BN38">
        <v>17.243835616438353</v>
      </c>
      <c r="BO38">
        <v>206.92602739726024</v>
      </c>
      <c r="BP38" t="s">
        <v>486</v>
      </c>
      <c r="BQ38">
        <v>36850</v>
      </c>
      <c r="BR38" t="s">
        <v>487</v>
      </c>
      <c r="BS38">
        <v>12</v>
      </c>
      <c r="BT38" s="13">
        <v>43190</v>
      </c>
      <c r="BU38" s="13" t="s">
        <v>488</v>
      </c>
      <c r="BV38" s="13"/>
    </row>
    <row r="39" spans="1:74">
      <c r="A39">
        <v>5084</v>
      </c>
      <c r="B39" t="s">
        <v>241</v>
      </c>
      <c r="C39" t="s">
        <v>197</v>
      </c>
      <c r="D39" t="s">
        <v>569</v>
      </c>
      <c r="E39" t="s">
        <v>570</v>
      </c>
      <c r="F39" t="s">
        <v>571</v>
      </c>
      <c r="G39" t="s">
        <v>201</v>
      </c>
      <c r="H39" s="13">
        <v>44378</v>
      </c>
      <c r="I39" s="13">
        <v>44470</v>
      </c>
      <c r="J39" s="13">
        <v>44834</v>
      </c>
      <c r="K39" s="13">
        <v>45199</v>
      </c>
      <c r="L39">
        <v>73214</v>
      </c>
      <c r="M39" t="s">
        <v>570</v>
      </c>
      <c r="N39" t="s">
        <v>572</v>
      </c>
      <c r="P39" t="s">
        <v>573</v>
      </c>
      <c r="Q39" t="s">
        <v>574</v>
      </c>
      <c r="R39" t="s">
        <v>575</v>
      </c>
      <c r="S39" t="s">
        <v>358</v>
      </c>
      <c r="T39" t="s">
        <v>170</v>
      </c>
      <c r="U39" t="s">
        <v>171</v>
      </c>
      <c r="V39" t="s">
        <v>172</v>
      </c>
      <c r="W39" t="s">
        <v>173</v>
      </c>
      <c r="X39" t="s">
        <v>174</v>
      </c>
      <c r="Y39" t="s">
        <v>175</v>
      </c>
      <c r="Z39">
        <v>0</v>
      </c>
      <c r="AA39" t="s">
        <v>576</v>
      </c>
      <c r="AB39">
        <v>13</v>
      </c>
      <c r="AC39">
        <v>32693</v>
      </c>
      <c r="AD39" t="s">
        <v>268</v>
      </c>
      <c r="AE39" t="s">
        <v>577</v>
      </c>
      <c r="AG39" t="s">
        <v>362</v>
      </c>
      <c r="AI39" t="s">
        <v>363</v>
      </c>
      <c r="AJ39" t="s">
        <v>182</v>
      </c>
      <c r="AK39">
        <v>0</v>
      </c>
      <c r="AL39">
        <v>0</v>
      </c>
      <c r="AM39">
        <v>0</v>
      </c>
      <c r="AN39">
        <v>7828</v>
      </c>
      <c r="AO39">
        <v>32693</v>
      </c>
      <c r="AP39">
        <v>32693</v>
      </c>
      <c r="AQ39">
        <v>0</v>
      </c>
      <c r="AR39">
        <v>0</v>
      </c>
      <c r="AS39">
        <v>0</v>
      </c>
      <c r="AW39">
        <v>0</v>
      </c>
      <c r="AX39">
        <v>32693</v>
      </c>
      <c r="AY39">
        <v>0</v>
      </c>
      <c r="AZ39" t="s">
        <v>578</v>
      </c>
      <c r="BA39" t="s">
        <v>579</v>
      </c>
      <c r="BB39" t="s">
        <v>580</v>
      </c>
      <c r="BC39" t="s">
        <v>581</v>
      </c>
      <c r="BD39" t="s">
        <v>582</v>
      </c>
      <c r="BE39" t="s">
        <v>189</v>
      </c>
      <c r="BF39" t="s">
        <v>190</v>
      </c>
      <c r="BG39" t="s">
        <v>366</v>
      </c>
      <c r="BH39">
        <v>53</v>
      </c>
      <c r="BI39">
        <v>53</v>
      </c>
      <c r="BJ39" t="s">
        <v>189</v>
      </c>
      <c r="BK39" t="s">
        <v>190</v>
      </c>
      <c r="BN39">
        <v>2.2493150684931509</v>
      </c>
      <c r="BO39">
        <v>26.991780821917811</v>
      </c>
      <c r="BP39" t="s">
        <v>583</v>
      </c>
      <c r="BQ39">
        <v>0</v>
      </c>
      <c r="BR39" t="s">
        <v>584</v>
      </c>
      <c r="BS39">
        <v>0</v>
      </c>
      <c r="BT39" s="13"/>
      <c r="BU39" s="13" t="s">
        <v>585</v>
      </c>
      <c r="BV39" s="13"/>
    </row>
    <row r="40" spans="1:74">
      <c r="A40">
        <v>5085</v>
      </c>
      <c r="B40" t="s">
        <v>241</v>
      </c>
      <c r="C40" t="s">
        <v>197</v>
      </c>
      <c r="D40" t="s">
        <v>586</v>
      </c>
      <c r="E40" t="s">
        <v>570</v>
      </c>
      <c r="F40" t="s">
        <v>587</v>
      </c>
      <c r="G40" t="s">
        <v>201</v>
      </c>
      <c r="H40" s="13">
        <v>44378</v>
      </c>
      <c r="I40" s="13">
        <v>44470</v>
      </c>
      <c r="J40" s="13">
        <v>44834</v>
      </c>
      <c r="K40" s="13">
        <v>45565</v>
      </c>
      <c r="L40">
        <v>252707</v>
      </c>
      <c r="M40" t="s">
        <v>570</v>
      </c>
      <c r="N40" t="s">
        <v>572</v>
      </c>
      <c r="P40" t="s">
        <v>573</v>
      </c>
      <c r="Q40" t="s">
        <v>574</v>
      </c>
      <c r="R40" t="s">
        <v>575</v>
      </c>
      <c r="S40" t="s">
        <v>358</v>
      </c>
      <c r="T40" t="s">
        <v>170</v>
      </c>
      <c r="U40" t="s">
        <v>171</v>
      </c>
      <c r="V40" t="s">
        <v>172</v>
      </c>
      <c r="W40" t="s">
        <v>173</v>
      </c>
      <c r="X40" t="s">
        <v>174</v>
      </c>
      <c r="Y40" t="s">
        <v>175</v>
      </c>
      <c r="Z40">
        <v>114934</v>
      </c>
      <c r="AA40" t="s">
        <v>576</v>
      </c>
      <c r="AB40">
        <v>13</v>
      </c>
      <c r="AC40">
        <v>114934</v>
      </c>
      <c r="AD40" t="s">
        <v>268</v>
      </c>
      <c r="AE40" t="s">
        <v>577</v>
      </c>
      <c r="AG40" t="s">
        <v>362</v>
      </c>
      <c r="AI40" t="s">
        <v>363</v>
      </c>
      <c r="AJ40" t="s">
        <v>182</v>
      </c>
      <c r="AK40">
        <v>41064</v>
      </c>
      <c r="AL40">
        <v>0</v>
      </c>
      <c r="AM40">
        <v>0</v>
      </c>
      <c r="AN40">
        <v>22839</v>
      </c>
      <c r="AO40">
        <v>114934</v>
      </c>
      <c r="AP40">
        <v>114934</v>
      </c>
      <c r="AQ40">
        <v>0</v>
      </c>
      <c r="AR40">
        <v>0</v>
      </c>
      <c r="AS40">
        <v>0</v>
      </c>
      <c r="AW40">
        <v>5354</v>
      </c>
      <c r="AX40">
        <v>114934</v>
      </c>
      <c r="AY40">
        <v>114934</v>
      </c>
      <c r="AZ40" t="s">
        <v>578</v>
      </c>
      <c r="BA40" t="s">
        <v>579</v>
      </c>
      <c r="BB40" t="s">
        <v>580</v>
      </c>
      <c r="BC40" t="s">
        <v>581</v>
      </c>
      <c r="BD40" t="s">
        <v>582</v>
      </c>
      <c r="BE40" t="s">
        <v>189</v>
      </c>
      <c r="BF40" t="s">
        <v>190</v>
      </c>
      <c r="BG40" t="s">
        <v>366</v>
      </c>
      <c r="BH40">
        <v>53</v>
      </c>
      <c r="BI40">
        <v>53</v>
      </c>
      <c r="BJ40" t="s">
        <v>189</v>
      </c>
      <c r="BK40" t="s">
        <v>190</v>
      </c>
      <c r="BN40">
        <v>3.2520547945205478</v>
      </c>
      <c r="BO40">
        <v>39.024657534246572</v>
      </c>
      <c r="BP40" t="s">
        <v>583</v>
      </c>
      <c r="BQ40">
        <v>68516</v>
      </c>
      <c r="BR40" t="s">
        <v>584</v>
      </c>
      <c r="BS40">
        <v>0</v>
      </c>
      <c r="BT40" s="13"/>
      <c r="BU40" s="13" t="s">
        <v>585</v>
      </c>
      <c r="BV40" s="13"/>
    </row>
    <row r="41" spans="1:74">
      <c r="A41">
        <v>5086</v>
      </c>
      <c r="B41" t="s">
        <v>223</v>
      </c>
      <c r="C41" t="s">
        <v>224</v>
      </c>
      <c r="D41" t="s">
        <v>569</v>
      </c>
      <c r="E41" t="s">
        <v>570</v>
      </c>
      <c r="F41" t="s">
        <v>571</v>
      </c>
      <c r="G41" t="s">
        <v>201</v>
      </c>
      <c r="H41" s="13">
        <v>44378</v>
      </c>
      <c r="I41" s="13">
        <v>44835</v>
      </c>
      <c r="J41" s="13">
        <v>45199</v>
      </c>
      <c r="K41" s="13">
        <v>45199</v>
      </c>
      <c r="L41">
        <v>73214</v>
      </c>
      <c r="M41" t="s">
        <v>570</v>
      </c>
      <c r="N41" t="s">
        <v>572</v>
      </c>
      <c r="P41" t="s">
        <v>573</v>
      </c>
      <c r="Q41" t="s">
        <v>574</v>
      </c>
      <c r="R41" t="s">
        <v>575</v>
      </c>
      <c r="S41" t="s">
        <v>358</v>
      </c>
      <c r="T41" t="s">
        <v>170</v>
      </c>
      <c r="U41" t="s">
        <v>171</v>
      </c>
      <c r="V41" t="s">
        <v>172</v>
      </c>
      <c r="W41" t="s">
        <v>173</v>
      </c>
      <c r="X41" t="s">
        <v>174</v>
      </c>
      <c r="Y41" t="s">
        <v>175</v>
      </c>
      <c r="Z41">
        <v>40521</v>
      </c>
      <c r="AA41" t="s">
        <v>576</v>
      </c>
      <c r="AB41">
        <v>13</v>
      </c>
      <c r="AC41">
        <v>40521</v>
      </c>
      <c r="AD41" t="s">
        <v>268</v>
      </c>
      <c r="AE41" t="s">
        <v>577</v>
      </c>
      <c r="AG41" t="s">
        <v>362</v>
      </c>
      <c r="AI41" t="s">
        <v>363</v>
      </c>
      <c r="AJ41" t="s">
        <v>182</v>
      </c>
      <c r="AK41">
        <v>23115</v>
      </c>
      <c r="AL41">
        <v>0</v>
      </c>
      <c r="AM41">
        <v>0</v>
      </c>
      <c r="AN41">
        <v>7828</v>
      </c>
      <c r="AO41">
        <v>32693</v>
      </c>
      <c r="AP41">
        <v>32693</v>
      </c>
      <c r="AQ41">
        <v>0</v>
      </c>
      <c r="AR41">
        <v>0</v>
      </c>
      <c r="AS41">
        <v>0</v>
      </c>
      <c r="AW41">
        <v>9780</v>
      </c>
      <c r="AX41">
        <v>40521</v>
      </c>
      <c r="AY41">
        <v>40521</v>
      </c>
      <c r="AZ41" t="s">
        <v>578</v>
      </c>
      <c r="BA41" t="s">
        <v>579</v>
      </c>
      <c r="BB41" t="s">
        <v>580</v>
      </c>
      <c r="BC41" t="s">
        <v>581</v>
      </c>
      <c r="BD41" t="s">
        <v>582</v>
      </c>
      <c r="BE41" t="s">
        <v>189</v>
      </c>
      <c r="BF41" t="s">
        <v>190</v>
      </c>
      <c r="BG41" t="s">
        <v>366</v>
      </c>
      <c r="BH41">
        <v>53</v>
      </c>
      <c r="BI41">
        <v>53</v>
      </c>
      <c r="BJ41" t="s">
        <v>189</v>
      </c>
      <c r="BK41" t="s">
        <v>190</v>
      </c>
      <c r="BN41">
        <v>2.2493150684931509</v>
      </c>
      <c r="BO41">
        <v>26.991780821917811</v>
      </c>
      <c r="BP41" t="s">
        <v>583</v>
      </c>
      <c r="BQ41">
        <v>7626</v>
      </c>
      <c r="BR41" t="s">
        <v>584</v>
      </c>
      <c r="BS41">
        <v>0</v>
      </c>
      <c r="BT41" s="13"/>
      <c r="BU41" s="13" t="s">
        <v>585</v>
      </c>
      <c r="BV41" s="13"/>
    </row>
    <row r="42" spans="1:74">
      <c r="A42">
        <v>5087</v>
      </c>
      <c r="B42" t="s">
        <v>223</v>
      </c>
      <c r="C42" t="s">
        <v>224</v>
      </c>
      <c r="D42" t="s">
        <v>586</v>
      </c>
      <c r="E42" t="s">
        <v>570</v>
      </c>
      <c r="F42" t="s">
        <v>587</v>
      </c>
      <c r="G42" t="s">
        <v>201</v>
      </c>
      <c r="H42" s="13">
        <v>44378</v>
      </c>
      <c r="I42" s="13">
        <v>44835</v>
      </c>
      <c r="J42" s="13">
        <v>45199</v>
      </c>
      <c r="K42" s="13">
        <v>45565</v>
      </c>
      <c r="L42">
        <v>252707</v>
      </c>
      <c r="M42" t="s">
        <v>570</v>
      </c>
      <c r="N42" t="s">
        <v>572</v>
      </c>
      <c r="P42" t="s">
        <v>573</v>
      </c>
      <c r="Q42" t="s">
        <v>574</v>
      </c>
      <c r="R42" t="s">
        <v>575</v>
      </c>
      <c r="S42" t="s">
        <v>358</v>
      </c>
      <c r="T42" t="s">
        <v>170</v>
      </c>
      <c r="U42" t="s">
        <v>171</v>
      </c>
      <c r="V42" t="s">
        <v>172</v>
      </c>
      <c r="W42" t="s">
        <v>173</v>
      </c>
      <c r="X42" t="s">
        <v>174</v>
      </c>
      <c r="Y42" t="s">
        <v>175</v>
      </c>
      <c r="Z42">
        <v>122209</v>
      </c>
      <c r="AA42" t="s">
        <v>576</v>
      </c>
      <c r="AB42">
        <v>13</v>
      </c>
      <c r="AC42">
        <v>122209</v>
      </c>
      <c r="AD42" t="s">
        <v>268</v>
      </c>
      <c r="AE42" t="s">
        <v>577</v>
      </c>
      <c r="AG42" t="s">
        <v>362</v>
      </c>
      <c r="AI42" t="s">
        <v>363</v>
      </c>
      <c r="AJ42" t="s">
        <v>182</v>
      </c>
      <c r="AK42">
        <v>47393</v>
      </c>
      <c r="AL42">
        <v>0</v>
      </c>
      <c r="AM42">
        <v>0</v>
      </c>
      <c r="AN42">
        <v>22839</v>
      </c>
      <c r="AO42">
        <v>114934</v>
      </c>
      <c r="AP42">
        <v>114934</v>
      </c>
      <c r="AQ42">
        <v>0</v>
      </c>
      <c r="AR42">
        <v>0</v>
      </c>
      <c r="AS42">
        <v>0</v>
      </c>
      <c r="AW42">
        <v>6300</v>
      </c>
      <c r="AX42">
        <v>122209</v>
      </c>
      <c r="AY42">
        <v>122209</v>
      </c>
      <c r="AZ42" t="s">
        <v>578</v>
      </c>
      <c r="BA42" t="s">
        <v>579</v>
      </c>
      <c r="BB42" t="s">
        <v>580</v>
      </c>
      <c r="BC42" t="s">
        <v>581</v>
      </c>
      <c r="BD42" t="s">
        <v>582</v>
      </c>
      <c r="BE42" t="s">
        <v>189</v>
      </c>
      <c r="BF42" t="s">
        <v>190</v>
      </c>
      <c r="BG42" t="s">
        <v>366</v>
      </c>
      <c r="BH42">
        <v>53</v>
      </c>
      <c r="BI42">
        <v>53</v>
      </c>
      <c r="BJ42" t="s">
        <v>189</v>
      </c>
      <c r="BK42" t="s">
        <v>190</v>
      </c>
      <c r="BN42">
        <v>3.2520547945205478</v>
      </c>
      <c r="BO42">
        <v>39.024657534246572</v>
      </c>
      <c r="BP42" t="s">
        <v>583</v>
      </c>
      <c r="BQ42">
        <v>68516</v>
      </c>
      <c r="BR42" t="s">
        <v>584</v>
      </c>
      <c r="BS42">
        <v>0</v>
      </c>
      <c r="BT42" s="13"/>
      <c r="BU42" s="13" t="s">
        <v>585</v>
      </c>
      <c r="BV42" s="13"/>
    </row>
    <row r="43" spans="1:74">
      <c r="A43">
        <v>5088</v>
      </c>
      <c r="B43" t="s">
        <v>241</v>
      </c>
      <c r="C43" t="s">
        <v>197</v>
      </c>
      <c r="D43" t="s">
        <v>588</v>
      </c>
      <c r="E43" t="s">
        <v>589</v>
      </c>
      <c r="F43" t="s">
        <v>590</v>
      </c>
      <c r="G43" t="s">
        <v>201</v>
      </c>
      <c r="H43" s="13">
        <v>44454</v>
      </c>
      <c r="I43" s="13">
        <v>44454</v>
      </c>
      <c r="J43" s="13">
        <v>44834</v>
      </c>
      <c r="K43" s="13">
        <v>45565</v>
      </c>
      <c r="L43">
        <v>176022</v>
      </c>
      <c r="M43" t="s">
        <v>589</v>
      </c>
      <c r="N43" t="s">
        <v>591</v>
      </c>
      <c r="P43" t="s">
        <v>314</v>
      </c>
      <c r="Q43" t="s">
        <v>592</v>
      </c>
      <c r="R43" t="s">
        <v>593</v>
      </c>
      <c r="S43" t="s">
        <v>358</v>
      </c>
      <c r="T43" t="s">
        <v>170</v>
      </c>
      <c r="U43" t="s">
        <v>171</v>
      </c>
      <c r="V43" t="s">
        <v>172</v>
      </c>
      <c r="W43" t="s">
        <v>173</v>
      </c>
      <c r="X43" t="s">
        <v>174</v>
      </c>
      <c r="Y43" t="s">
        <v>175</v>
      </c>
      <c r="Z43">
        <v>89437</v>
      </c>
      <c r="AA43" t="s">
        <v>594</v>
      </c>
      <c r="AB43">
        <v>13</v>
      </c>
      <c r="AC43">
        <v>89437</v>
      </c>
      <c r="AG43" t="s">
        <v>362</v>
      </c>
      <c r="AI43" t="s">
        <v>363</v>
      </c>
      <c r="AJ43" t="s">
        <v>182</v>
      </c>
      <c r="AK43">
        <v>52435</v>
      </c>
      <c r="AL43">
        <v>0</v>
      </c>
      <c r="AM43">
        <v>11544</v>
      </c>
      <c r="AN43">
        <v>89437</v>
      </c>
      <c r="AO43">
        <v>86585</v>
      </c>
      <c r="AP43">
        <v>0</v>
      </c>
      <c r="AQ43">
        <v>0</v>
      </c>
      <c r="AR43">
        <v>0</v>
      </c>
      <c r="AS43">
        <v>0</v>
      </c>
      <c r="AW43">
        <v>22308</v>
      </c>
      <c r="AX43">
        <v>89437</v>
      </c>
      <c r="AY43">
        <v>89437</v>
      </c>
      <c r="BB43" t="s">
        <v>318</v>
      </c>
      <c r="BC43" t="s">
        <v>595</v>
      </c>
      <c r="BE43" t="s">
        <v>189</v>
      </c>
      <c r="BF43" t="s">
        <v>190</v>
      </c>
      <c r="BG43" t="s">
        <v>366</v>
      </c>
      <c r="BH43">
        <v>53</v>
      </c>
      <c r="BI43">
        <v>53</v>
      </c>
      <c r="BJ43" t="s">
        <v>189</v>
      </c>
      <c r="BK43" t="s">
        <v>190</v>
      </c>
      <c r="BN43">
        <v>3.043835616438356</v>
      </c>
      <c r="BO43">
        <v>36.526027397260272</v>
      </c>
      <c r="BP43" t="s">
        <v>596</v>
      </c>
      <c r="BQ43">
        <v>3150</v>
      </c>
      <c r="BR43" t="s">
        <v>597</v>
      </c>
      <c r="BS43">
        <v>0</v>
      </c>
      <c r="BT43" s="13"/>
      <c r="BU43" s="13"/>
      <c r="BV43" s="13">
        <v>86585</v>
      </c>
    </row>
    <row r="44" spans="1:74">
      <c r="A44">
        <v>5089</v>
      </c>
      <c r="B44" t="s">
        <v>223</v>
      </c>
      <c r="C44" t="s">
        <v>224</v>
      </c>
      <c r="D44" t="s">
        <v>588</v>
      </c>
      <c r="E44" t="s">
        <v>589</v>
      </c>
      <c r="F44" t="s">
        <v>590</v>
      </c>
      <c r="G44" t="s">
        <v>201</v>
      </c>
      <c r="H44" s="13">
        <v>44454</v>
      </c>
      <c r="I44" s="13">
        <v>44835</v>
      </c>
      <c r="J44" s="13">
        <v>45199</v>
      </c>
      <c r="K44" s="13">
        <v>45565</v>
      </c>
      <c r="L44">
        <v>176022</v>
      </c>
      <c r="M44" t="s">
        <v>589</v>
      </c>
      <c r="N44" t="s">
        <v>591</v>
      </c>
      <c r="P44" t="s">
        <v>314</v>
      </c>
      <c r="Q44" t="s">
        <v>592</v>
      </c>
      <c r="R44" t="s">
        <v>593</v>
      </c>
      <c r="S44" t="s">
        <v>358</v>
      </c>
      <c r="T44" t="s">
        <v>170</v>
      </c>
      <c r="U44" t="s">
        <v>171</v>
      </c>
      <c r="V44" t="s">
        <v>172</v>
      </c>
      <c r="W44" t="s">
        <v>173</v>
      </c>
      <c r="X44" t="s">
        <v>174</v>
      </c>
      <c r="Y44" t="s">
        <v>175</v>
      </c>
      <c r="Z44">
        <v>86585</v>
      </c>
      <c r="AA44" t="s">
        <v>594</v>
      </c>
      <c r="AB44">
        <v>13</v>
      </c>
      <c r="AC44">
        <v>86585</v>
      </c>
      <c r="AG44" t="s">
        <v>362</v>
      </c>
      <c r="AI44" t="s">
        <v>363</v>
      </c>
      <c r="AJ44" t="s">
        <v>182</v>
      </c>
      <c r="AK44">
        <v>54346</v>
      </c>
      <c r="AL44">
        <v>0</v>
      </c>
      <c r="AM44">
        <v>7593</v>
      </c>
      <c r="AN44">
        <v>89437</v>
      </c>
      <c r="AO44">
        <v>86585</v>
      </c>
      <c r="AP44">
        <v>0</v>
      </c>
      <c r="AQ44">
        <v>0</v>
      </c>
      <c r="AR44">
        <v>0</v>
      </c>
      <c r="AS44">
        <v>0</v>
      </c>
      <c r="AW44">
        <v>20502</v>
      </c>
      <c r="AX44">
        <v>86585</v>
      </c>
      <c r="AY44">
        <v>86585</v>
      </c>
      <c r="BB44" t="s">
        <v>318</v>
      </c>
      <c r="BC44" t="s">
        <v>595</v>
      </c>
      <c r="BE44" t="s">
        <v>189</v>
      </c>
      <c r="BF44" t="s">
        <v>190</v>
      </c>
      <c r="BG44" t="s">
        <v>366</v>
      </c>
      <c r="BH44">
        <v>53</v>
      </c>
      <c r="BI44">
        <v>53</v>
      </c>
      <c r="BJ44" t="s">
        <v>189</v>
      </c>
      <c r="BK44" t="s">
        <v>190</v>
      </c>
      <c r="BN44">
        <v>3.043835616438356</v>
      </c>
      <c r="BO44">
        <v>36.526027397260272</v>
      </c>
      <c r="BP44" t="s">
        <v>596</v>
      </c>
      <c r="BQ44">
        <v>4144</v>
      </c>
      <c r="BR44" t="s">
        <v>597</v>
      </c>
      <c r="BS44">
        <v>0</v>
      </c>
      <c r="BT44" s="13"/>
      <c r="BU44" s="13"/>
      <c r="BV44" s="13">
        <v>86585</v>
      </c>
    </row>
    <row r="45" spans="1:74">
      <c r="A45">
        <v>5091</v>
      </c>
      <c r="B45" t="s">
        <v>223</v>
      </c>
      <c r="C45" t="s">
        <v>224</v>
      </c>
      <c r="D45" t="s">
        <v>598</v>
      </c>
      <c r="E45" t="s">
        <v>353</v>
      </c>
      <c r="F45" t="s">
        <v>599</v>
      </c>
      <c r="G45" t="s">
        <v>163</v>
      </c>
      <c r="H45" s="13">
        <v>44440</v>
      </c>
      <c r="I45" s="13">
        <v>44469</v>
      </c>
      <c r="J45" s="13">
        <v>44833</v>
      </c>
      <c r="K45" s="13">
        <v>45564</v>
      </c>
      <c r="L45">
        <v>85851</v>
      </c>
      <c r="M45" t="s">
        <v>355</v>
      </c>
      <c r="N45" t="s">
        <v>356</v>
      </c>
      <c r="P45" t="s">
        <v>229</v>
      </c>
      <c r="Q45" t="s">
        <v>357</v>
      </c>
      <c r="S45" t="s">
        <v>358</v>
      </c>
      <c r="T45" t="s">
        <v>170</v>
      </c>
      <c r="U45" t="s">
        <v>171</v>
      </c>
      <c r="V45" t="s">
        <v>172</v>
      </c>
      <c r="W45" t="s">
        <v>173</v>
      </c>
      <c r="X45" t="s">
        <v>174</v>
      </c>
      <c r="Y45" t="s">
        <v>175</v>
      </c>
      <c r="Z45">
        <v>29623</v>
      </c>
      <c r="AA45" t="s">
        <v>359</v>
      </c>
      <c r="AB45">
        <v>16</v>
      </c>
      <c r="AC45">
        <v>41574</v>
      </c>
      <c r="AD45" t="s">
        <v>268</v>
      </c>
      <c r="AE45" t="s">
        <v>360</v>
      </c>
      <c r="AF45" t="s">
        <v>361</v>
      </c>
      <c r="AG45" t="s">
        <v>362</v>
      </c>
      <c r="AI45" t="s">
        <v>363</v>
      </c>
      <c r="AJ45" t="s">
        <v>182</v>
      </c>
      <c r="AK45">
        <v>30539</v>
      </c>
      <c r="AL45">
        <v>0</v>
      </c>
      <c r="AM45">
        <v>0</v>
      </c>
      <c r="AN45">
        <v>27095</v>
      </c>
      <c r="AO45">
        <v>29623</v>
      </c>
      <c r="AP45">
        <v>29133</v>
      </c>
      <c r="AQ45">
        <v>0</v>
      </c>
      <c r="AR45">
        <v>0</v>
      </c>
      <c r="AS45">
        <v>0</v>
      </c>
      <c r="AW45">
        <v>9659</v>
      </c>
      <c r="AX45">
        <v>41574</v>
      </c>
      <c r="AY45">
        <v>41574</v>
      </c>
      <c r="AZ45" t="s">
        <v>364</v>
      </c>
      <c r="BA45" t="s">
        <v>365</v>
      </c>
      <c r="BB45" t="s">
        <v>364</v>
      </c>
      <c r="BC45" t="s">
        <v>365</v>
      </c>
      <c r="BD45" t="s">
        <v>289</v>
      </c>
      <c r="BE45" t="s">
        <v>189</v>
      </c>
      <c r="BF45" t="s">
        <v>190</v>
      </c>
      <c r="BG45" t="s">
        <v>366</v>
      </c>
      <c r="BH45">
        <v>53</v>
      </c>
      <c r="BI45">
        <v>53</v>
      </c>
      <c r="BJ45" t="s">
        <v>189</v>
      </c>
      <c r="BK45" t="s">
        <v>190</v>
      </c>
      <c r="BN45">
        <v>3.0794520547945203</v>
      </c>
      <c r="BO45">
        <v>36.953424657534242</v>
      </c>
      <c r="BP45" t="s">
        <v>367</v>
      </c>
      <c r="BQ45">
        <v>1376</v>
      </c>
      <c r="BR45" t="s">
        <v>368</v>
      </c>
      <c r="BS45">
        <v>0</v>
      </c>
      <c r="BT45" s="13"/>
      <c r="BU45" s="13" t="s">
        <v>369</v>
      </c>
      <c r="BV45" s="13">
        <v>0</v>
      </c>
    </row>
    <row r="46" spans="1:74">
      <c r="A46">
        <v>5092</v>
      </c>
      <c r="B46" t="s">
        <v>528</v>
      </c>
      <c r="C46" t="s">
        <v>531</v>
      </c>
      <c r="D46" t="s">
        <v>598</v>
      </c>
      <c r="E46" t="s">
        <v>353</v>
      </c>
      <c r="F46" t="s">
        <v>599</v>
      </c>
      <c r="G46" t="s">
        <v>163</v>
      </c>
      <c r="H46" s="13">
        <v>44440</v>
      </c>
      <c r="I46" s="13">
        <v>44834</v>
      </c>
      <c r="J46" s="13">
        <v>45198</v>
      </c>
      <c r="K46" s="13">
        <v>45564</v>
      </c>
      <c r="L46">
        <v>85851</v>
      </c>
      <c r="M46" t="s">
        <v>355</v>
      </c>
      <c r="N46" t="s">
        <v>356</v>
      </c>
      <c r="P46" t="s">
        <v>229</v>
      </c>
      <c r="Q46" t="s">
        <v>357</v>
      </c>
      <c r="S46" t="s">
        <v>358</v>
      </c>
      <c r="T46" t="s">
        <v>170</v>
      </c>
      <c r="U46" t="s">
        <v>171</v>
      </c>
      <c r="V46" t="s">
        <v>172</v>
      </c>
      <c r="W46" t="s">
        <v>173</v>
      </c>
      <c r="X46" t="s">
        <v>174</v>
      </c>
      <c r="Y46" t="s">
        <v>175</v>
      </c>
      <c r="Z46">
        <v>40843</v>
      </c>
      <c r="AA46" t="s">
        <v>359</v>
      </c>
      <c r="AB46">
        <v>16</v>
      </c>
      <c r="AC46">
        <v>40886</v>
      </c>
      <c r="AD46" t="s">
        <v>268</v>
      </c>
      <c r="AE46" t="s">
        <v>360</v>
      </c>
      <c r="AF46" t="s">
        <v>361</v>
      </c>
      <c r="AG46" t="s">
        <v>362</v>
      </c>
      <c r="AI46" t="s">
        <v>363</v>
      </c>
      <c r="AJ46" t="s">
        <v>182</v>
      </c>
      <c r="AK46">
        <v>28521</v>
      </c>
      <c r="AL46">
        <v>0</v>
      </c>
      <c r="AM46">
        <v>0</v>
      </c>
      <c r="AN46">
        <v>27095</v>
      </c>
      <c r="AO46">
        <v>29623</v>
      </c>
      <c r="AP46">
        <v>29133</v>
      </c>
      <c r="AQ46">
        <v>0</v>
      </c>
      <c r="AR46">
        <v>0</v>
      </c>
      <c r="AS46">
        <v>0</v>
      </c>
      <c r="AW46">
        <v>11164</v>
      </c>
      <c r="AX46">
        <v>40886</v>
      </c>
      <c r="AY46">
        <v>40886</v>
      </c>
      <c r="AZ46" t="s">
        <v>364</v>
      </c>
      <c r="BA46" t="s">
        <v>365</v>
      </c>
      <c r="BB46" t="s">
        <v>364</v>
      </c>
      <c r="BC46" t="s">
        <v>365</v>
      </c>
      <c r="BD46" t="s">
        <v>289</v>
      </c>
      <c r="BE46" t="s">
        <v>189</v>
      </c>
      <c r="BF46" t="s">
        <v>190</v>
      </c>
      <c r="BG46" t="s">
        <v>366</v>
      </c>
      <c r="BH46">
        <v>53</v>
      </c>
      <c r="BI46">
        <v>53</v>
      </c>
      <c r="BJ46" t="s">
        <v>189</v>
      </c>
      <c r="BK46" t="s">
        <v>190</v>
      </c>
      <c r="BN46">
        <v>3.0794520547945203</v>
      </c>
      <c r="BO46">
        <v>36.953424657534242</v>
      </c>
      <c r="BP46" t="s">
        <v>367</v>
      </c>
      <c r="BQ46">
        <v>1201</v>
      </c>
      <c r="BR46" t="s">
        <v>368</v>
      </c>
      <c r="BS46">
        <v>0</v>
      </c>
      <c r="BT46" s="13"/>
      <c r="BU46" s="13" t="s">
        <v>369</v>
      </c>
      <c r="BV46" s="13">
        <v>0</v>
      </c>
    </row>
    <row r="47" spans="1:74">
      <c r="A47">
        <v>5093</v>
      </c>
      <c r="B47" t="s">
        <v>223</v>
      </c>
      <c r="C47" t="s">
        <v>197</v>
      </c>
      <c r="D47" t="s">
        <v>600</v>
      </c>
      <c r="E47" t="s">
        <v>601</v>
      </c>
      <c r="F47" t="s">
        <v>602</v>
      </c>
      <c r="G47" t="s">
        <v>201</v>
      </c>
      <c r="H47" s="13">
        <v>44348</v>
      </c>
      <c r="I47" s="13">
        <v>44470</v>
      </c>
      <c r="J47" s="13">
        <v>44834</v>
      </c>
      <c r="K47" s="13">
        <v>45565</v>
      </c>
      <c r="L47">
        <v>538000</v>
      </c>
      <c r="M47" t="s">
        <v>603</v>
      </c>
      <c r="N47" t="s">
        <v>604</v>
      </c>
      <c r="P47" t="s">
        <v>605</v>
      </c>
      <c r="Q47" t="s">
        <v>606</v>
      </c>
      <c r="R47" t="s">
        <v>607</v>
      </c>
      <c r="T47" t="s">
        <v>170</v>
      </c>
      <c r="U47" t="s">
        <v>171</v>
      </c>
      <c r="V47" t="s">
        <v>172</v>
      </c>
      <c r="W47" t="s">
        <v>173</v>
      </c>
      <c r="X47" t="s">
        <v>174</v>
      </c>
      <c r="Y47" t="s">
        <v>175</v>
      </c>
      <c r="Z47">
        <v>237507</v>
      </c>
      <c r="AA47" t="s">
        <v>608</v>
      </c>
      <c r="AB47">
        <v>13</v>
      </c>
      <c r="AC47">
        <v>237507</v>
      </c>
      <c r="AD47" t="s">
        <v>268</v>
      </c>
      <c r="AE47" t="s">
        <v>609</v>
      </c>
      <c r="AK47">
        <v>135156</v>
      </c>
      <c r="AL47">
        <v>1000</v>
      </c>
      <c r="AM47">
        <v>21591</v>
      </c>
      <c r="AN47">
        <v>60008</v>
      </c>
      <c r="AO47">
        <v>237507</v>
      </c>
      <c r="AP47">
        <v>240485</v>
      </c>
      <c r="AQ47">
        <v>0</v>
      </c>
      <c r="AR47">
        <v>0</v>
      </c>
      <c r="AS47">
        <v>0</v>
      </c>
      <c r="AW47">
        <v>39872</v>
      </c>
      <c r="AX47">
        <v>475014</v>
      </c>
      <c r="AY47">
        <v>237507</v>
      </c>
      <c r="AZ47" t="s">
        <v>610</v>
      </c>
      <c r="BA47" t="s">
        <v>611</v>
      </c>
      <c r="BB47" t="s">
        <v>612</v>
      </c>
      <c r="BC47" t="s">
        <v>613</v>
      </c>
      <c r="BD47" t="s">
        <v>614</v>
      </c>
      <c r="BH47">
        <v>0</v>
      </c>
      <c r="BI47">
        <v>53</v>
      </c>
      <c r="BJ47" t="s">
        <v>189</v>
      </c>
      <c r="BK47" t="s">
        <v>190</v>
      </c>
      <c r="BN47">
        <v>6.6684931506849319</v>
      </c>
      <c r="BO47">
        <v>80.021917808219186</v>
      </c>
      <c r="BP47" t="s">
        <v>615</v>
      </c>
      <c r="BQ47">
        <v>39888</v>
      </c>
      <c r="BR47" t="s">
        <v>616</v>
      </c>
      <c r="BS47">
        <v>11</v>
      </c>
      <c r="BT47" s="13">
        <v>43830</v>
      </c>
      <c r="BU47" s="13"/>
      <c r="BV47" s="13">
        <v>237507</v>
      </c>
    </row>
    <row r="48" spans="1:74">
      <c r="A48">
        <v>5094</v>
      </c>
      <c r="B48" t="s">
        <v>241</v>
      </c>
      <c r="C48" t="s">
        <v>197</v>
      </c>
      <c r="D48" t="s">
        <v>617</v>
      </c>
      <c r="E48" t="s">
        <v>618</v>
      </c>
      <c r="F48" t="s">
        <v>619</v>
      </c>
      <c r="G48" t="s">
        <v>163</v>
      </c>
      <c r="H48" s="13">
        <v>43899</v>
      </c>
      <c r="I48" s="13">
        <v>44470</v>
      </c>
      <c r="J48" s="13">
        <v>44834</v>
      </c>
      <c r="K48" s="13">
        <v>45199</v>
      </c>
      <c r="L48">
        <v>59668</v>
      </c>
      <c r="M48" t="s">
        <v>620</v>
      </c>
      <c r="N48" t="s">
        <v>621</v>
      </c>
      <c r="P48" t="s">
        <v>622</v>
      </c>
      <c r="Q48" t="s">
        <v>623</v>
      </c>
      <c r="R48" t="s">
        <v>624</v>
      </c>
      <c r="S48" t="s">
        <v>207</v>
      </c>
      <c r="T48" t="s">
        <v>170</v>
      </c>
      <c r="U48" t="s">
        <v>171</v>
      </c>
      <c r="V48" t="s">
        <v>172</v>
      </c>
      <c r="W48" t="s">
        <v>173</v>
      </c>
      <c r="X48" t="s">
        <v>174</v>
      </c>
      <c r="Y48" t="s">
        <v>175</v>
      </c>
      <c r="Z48">
        <v>0</v>
      </c>
      <c r="AA48" t="s">
        <v>625</v>
      </c>
      <c r="AB48">
        <v>16</v>
      </c>
      <c r="AC48">
        <v>19650</v>
      </c>
      <c r="AD48" t="s">
        <v>177</v>
      </c>
      <c r="AE48" t="s">
        <v>626</v>
      </c>
      <c r="AF48" t="s">
        <v>627</v>
      </c>
      <c r="AG48" t="s">
        <v>212</v>
      </c>
      <c r="AI48" t="s">
        <v>213</v>
      </c>
      <c r="AJ48" t="s">
        <v>182</v>
      </c>
      <c r="AK48">
        <v>13745</v>
      </c>
      <c r="AL48">
        <v>0</v>
      </c>
      <c r="AM48">
        <v>2912</v>
      </c>
      <c r="AN48">
        <v>20591</v>
      </c>
      <c r="AO48">
        <v>19427</v>
      </c>
      <c r="AP48">
        <v>19650</v>
      </c>
      <c r="AQ48">
        <v>0</v>
      </c>
      <c r="AR48">
        <v>0</v>
      </c>
      <c r="AS48">
        <v>0</v>
      </c>
      <c r="AW48">
        <v>1993</v>
      </c>
      <c r="AX48">
        <v>19650</v>
      </c>
      <c r="AY48">
        <v>19650</v>
      </c>
      <c r="AZ48" t="s">
        <v>628</v>
      </c>
      <c r="BA48" t="s">
        <v>629</v>
      </c>
      <c r="BB48" t="s">
        <v>628</v>
      </c>
      <c r="BC48" t="s">
        <v>630</v>
      </c>
      <c r="BD48" t="s">
        <v>254</v>
      </c>
      <c r="BE48" t="s">
        <v>217</v>
      </c>
      <c r="BF48" t="s">
        <v>218</v>
      </c>
      <c r="BG48" t="s">
        <v>219</v>
      </c>
      <c r="BH48">
        <v>71</v>
      </c>
      <c r="BI48">
        <v>53</v>
      </c>
      <c r="BJ48" t="s">
        <v>189</v>
      </c>
      <c r="BK48" t="s">
        <v>190</v>
      </c>
      <c r="BN48">
        <v>3.5616438356164384</v>
      </c>
      <c r="BO48">
        <v>42.739726027397261</v>
      </c>
      <c r="BP48" t="s">
        <v>631</v>
      </c>
      <c r="BQ48">
        <v>1000</v>
      </c>
      <c r="BR48" t="s">
        <v>632</v>
      </c>
      <c r="BS48">
        <v>0</v>
      </c>
      <c r="BT48" s="13"/>
      <c r="BU48" s="13" t="s">
        <v>633</v>
      </c>
      <c r="BV48" s="13">
        <v>0</v>
      </c>
    </row>
    <row r="49" spans="1:74">
      <c r="A49">
        <v>5096</v>
      </c>
      <c r="B49" t="s">
        <v>241</v>
      </c>
      <c r="C49" t="s">
        <v>197</v>
      </c>
      <c r="D49" t="s">
        <v>634</v>
      </c>
      <c r="E49" t="s">
        <v>470</v>
      </c>
      <c r="F49" t="s">
        <v>635</v>
      </c>
      <c r="G49" t="s">
        <v>201</v>
      </c>
      <c r="H49" s="13">
        <v>44287</v>
      </c>
      <c r="I49" s="13">
        <v>44470</v>
      </c>
      <c r="J49" s="13">
        <v>44834</v>
      </c>
      <c r="K49" s="13">
        <v>45565</v>
      </c>
      <c r="L49">
        <v>658788</v>
      </c>
      <c r="M49" t="s">
        <v>472</v>
      </c>
      <c r="N49" t="s">
        <v>473</v>
      </c>
      <c r="O49" t="s">
        <v>474</v>
      </c>
      <c r="P49" t="s">
        <v>475</v>
      </c>
      <c r="Q49" t="s">
        <v>476</v>
      </c>
      <c r="R49" t="s">
        <v>477</v>
      </c>
      <c r="S49" t="s">
        <v>207</v>
      </c>
      <c r="T49" t="s">
        <v>170</v>
      </c>
      <c r="U49" t="s">
        <v>171</v>
      </c>
      <c r="V49" t="s">
        <v>172</v>
      </c>
      <c r="W49" t="s">
        <v>173</v>
      </c>
      <c r="X49" t="s">
        <v>174</v>
      </c>
      <c r="Y49" t="s">
        <v>175</v>
      </c>
      <c r="Z49">
        <v>0</v>
      </c>
      <c r="AA49" t="s">
        <v>478</v>
      </c>
      <c r="AB49">
        <v>13</v>
      </c>
      <c r="AC49">
        <v>259196</v>
      </c>
      <c r="AD49" t="s">
        <v>268</v>
      </c>
      <c r="AE49" t="s">
        <v>479</v>
      </c>
      <c r="AG49" t="s">
        <v>212</v>
      </c>
      <c r="AI49" t="s">
        <v>213</v>
      </c>
      <c r="AJ49" t="s">
        <v>182</v>
      </c>
      <c r="AK49">
        <v>0</v>
      </c>
      <c r="AL49">
        <v>0</v>
      </c>
      <c r="AM49">
        <v>0</v>
      </c>
      <c r="AN49">
        <v>140396</v>
      </c>
      <c r="AO49">
        <v>259196</v>
      </c>
      <c r="AP49">
        <v>259196</v>
      </c>
      <c r="AQ49">
        <v>0</v>
      </c>
      <c r="AR49">
        <v>0</v>
      </c>
      <c r="AS49">
        <v>0</v>
      </c>
      <c r="AU49" t="s">
        <v>480</v>
      </c>
      <c r="AW49">
        <v>0</v>
      </c>
      <c r="AX49">
        <v>777588</v>
      </c>
      <c r="AY49">
        <v>0</v>
      </c>
      <c r="AZ49" t="s">
        <v>481</v>
      </c>
      <c r="BA49" t="s">
        <v>482</v>
      </c>
      <c r="BB49" t="s">
        <v>483</v>
      </c>
      <c r="BC49" t="s">
        <v>484</v>
      </c>
      <c r="BD49" t="s">
        <v>485</v>
      </c>
      <c r="BE49" t="s">
        <v>217</v>
      </c>
      <c r="BF49" t="s">
        <v>218</v>
      </c>
      <c r="BG49" t="s">
        <v>219</v>
      </c>
      <c r="BH49">
        <v>71</v>
      </c>
      <c r="BI49">
        <v>53</v>
      </c>
      <c r="BJ49" t="s">
        <v>189</v>
      </c>
      <c r="BK49" t="s">
        <v>190</v>
      </c>
      <c r="BN49">
        <v>10.504109589041096</v>
      </c>
      <c r="BO49">
        <v>126.04931506849316</v>
      </c>
      <c r="BP49" t="s">
        <v>486</v>
      </c>
      <c r="BQ49">
        <v>0</v>
      </c>
      <c r="BR49" t="s">
        <v>487</v>
      </c>
      <c r="BS49">
        <v>12</v>
      </c>
      <c r="BT49" s="13">
        <v>43190</v>
      </c>
      <c r="BU49" s="13" t="s">
        <v>488</v>
      </c>
      <c r="BV49" s="13">
        <v>0</v>
      </c>
    </row>
    <row r="50" spans="1:74">
      <c r="A50">
        <v>5097</v>
      </c>
      <c r="B50" t="s">
        <v>241</v>
      </c>
      <c r="C50" t="s">
        <v>197</v>
      </c>
      <c r="D50" t="s">
        <v>636</v>
      </c>
      <c r="E50" t="s">
        <v>470</v>
      </c>
      <c r="F50" t="s">
        <v>637</v>
      </c>
      <c r="G50" t="s">
        <v>201</v>
      </c>
      <c r="H50" s="13">
        <v>43009</v>
      </c>
      <c r="I50" s="13">
        <v>44470</v>
      </c>
      <c r="J50" s="13">
        <v>44834</v>
      </c>
      <c r="K50" s="13">
        <v>45015</v>
      </c>
      <c r="L50">
        <v>379472</v>
      </c>
      <c r="M50" t="s">
        <v>472</v>
      </c>
      <c r="N50" t="s">
        <v>473</v>
      </c>
      <c r="O50" t="s">
        <v>474</v>
      </c>
      <c r="P50" t="s">
        <v>475</v>
      </c>
      <c r="Q50" t="s">
        <v>476</v>
      </c>
      <c r="R50" t="s">
        <v>477</v>
      </c>
      <c r="S50" t="s">
        <v>207</v>
      </c>
      <c r="T50" t="s">
        <v>170</v>
      </c>
      <c r="U50" t="s">
        <v>171</v>
      </c>
      <c r="V50" t="s">
        <v>172</v>
      </c>
      <c r="W50" t="s">
        <v>173</v>
      </c>
      <c r="X50" t="s">
        <v>174</v>
      </c>
      <c r="Y50" t="s">
        <v>175</v>
      </c>
      <c r="Z50">
        <v>0</v>
      </c>
      <c r="AA50" t="s">
        <v>478</v>
      </c>
      <c r="AB50">
        <v>13</v>
      </c>
      <c r="AC50">
        <v>73132</v>
      </c>
      <c r="AD50" t="s">
        <v>268</v>
      </c>
      <c r="AE50" t="s">
        <v>479</v>
      </c>
      <c r="AG50" t="s">
        <v>212</v>
      </c>
      <c r="AI50" t="s">
        <v>213</v>
      </c>
      <c r="AJ50" t="s">
        <v>182</v>
      </c>
      <c r="AK50">
        <v>51978</v>
      </c>
      <c r="AL50">
        <v>0</v>
      </c>
      <c r="AM50">
        <v>6648</v>
      </c>
      <c r="AN50">
        <v>126547</v>
      </c>
      <c r="AS50">
        <v>0</v>
      </c>
      <c r="AU50" t="s">
        <v>480</v>
      </c>
      <c r="AW50">
        <v>8406</v>
      </c>
      <c r="AX50">
        <v>219396</v>
      </c>
      <c r="AY50">
        <v>73132</v>
      </c>
      <c r="AZ50" t="s">
        <v>481</v>
      </c>
      <c r="BA50" t="s">
        <v>482</v>
      </c>
      <c r="BB50" t="s">
        <v>483</v>
      </c>
      <c r="BC50" t="s">
        <v>484</v>
      </c>
      <c r="BD50" t="s">
        <v>485</v>
      </c>
      <c r="BE50" t="s">
        <v>217</v>
      </c>
      <c r="BF50" t="s">
        <v>218</v>
      </c>
      <c r="BG50" t="s">
        <v>219</v>
      </c>
      <c r="BH50">
        <v>71</v>
      </c>
      <c r="BI50">
        <v>53</v>
      </c>
      <c r="BJ50" t="s">
        <v>189</v>
      </c>
      <c r="BK50" t="s">
        <v>190</v>
      </c>
      <c r="BN50">
        <v>16.487671232876714</v>
      </c>
      <c r="BO50">
        <v>197.85205479452057</v>
      </c>
      <c r="BP50" t="s">
        <v>486</v>
      </c>
      <c r="BQ50">
        <v>6100</v>
      </c>
      <c r="BR50" t="s">
        <v>487</v>
      </c>
      <c r="BS50">
        <v>12</v>
      </c>
      <c r="BT50" s="13">
        <v>43190</v>
      </c>
      <c r="BU50" s="13" t="s">
        <v>488</v>
      </c>
      <c r="BV50" s="13">
        <v>0</v>
      </c>
    </row>
    <row r="51" spans="1:74">
      <c r="A51">
        <v>5100</v>
      </c>
      <c r="B51" t="s">
        <v>241</v>
      </c>
      <c r="C51" t="s">
        <v>197</v>
      </c>
      <c r="D51" t="s">
        <v>638</v>
      </c>
      <c r="E51" t="s">
        <v>639</v>
      </c>
      <c r="F51" t="s">
        <v>640</v>
      </c>
      <c r="G51" t="s">
        <v>201</v>
      </c>
      <c r="H51" s="13">
        <v>43938</v>
      </c>
      <c r="I51" s="13">
        <v>44470</v>
      </c>
      <c r="J51" s="13">
        <v>44834</v>
      </c>
      <c r="K51" s="13">
        <v>45199</v>
      </c>
      <c r="L51">
        <v>231712</v>
      </c>
      <c r="M51" t="s">
        <v>641</v>
      </c>
      <c r="N51" t="s">
        <v>642</v>
      </c>
      <c r="P51" t="s">
        <v>643</v>
      </c>
      <c r="Q51" t="s">
        <v>644</v>
      </c>
      <c r="R51" t="s">
        <v>645</v>
      </c>
      <c r="T51" t="s">
        <v>170</v>
      </c>
      <c r="U51" t="s">
        <v>171</v>
      </c>
      <c r="V51" t="s">
        <v>172</v>
      </c>
      <c r="W51" t="s">
        <v>173</v>
      </c>
      <c r="X51" t="s">
        <v>174</v>
      </c>
      <c r="Y51" t="s">
        <v>175</v>
      </c>
      <c r="Z51">
        <v>88257</v>
      </c>
      <c r="AA51" t="s">
        <v>646</v>
      </c>
      <c r="AB51">
        <v>13</v>
      </c>
      <c r="AC51">
        <v>88257</v>
      </c>
      <c r="AD51" t="s">
        <v>209</v>
      </c>
      <c r="AE51" t="s">
        <v>647</v>
      </c>
      <c r="AK51">
        <v>60214</v>
      </c>
      <c r="AL51">
        <v>0</v>
      </c>
      <c r="AM51">
        <v>6764</v>
      </c>
      <c r="AN51">
        <v>57888</v>
      </c>
      <c r="AO51">
        <v>85567</v>
      </c>
      <c r="AP51">
        <v>88257</v>
      </c>
      <c r="AQ51">
        <v>0</v>
      </c>
      <c r="AR51">
        <v>0</v>
      </c>
      <c r="AS51">
        <v>0</v>
      </c>
      <c r="AW51">
        <v>16267</v>
      </c>
      <c r="AX51">
        <v>88257</v>
      </c>
      <c r="AY51">
        <v>88257</v>
      </c>
      <c r="AZ51" t="s">
        <v>235</v>
      </c>
      <c r="BA51" t="s">
        <v>648</v>
      </c>
      <c r="BB51" t="s">
        <v>649</v>
      </c>
      <c r="BC51" t="s">
        <v>650</v>
      </c>
      <c r="BD51" t="s">
        <v>216</v>
      </c>
      <c r="BH51">
        <v>0</v>
      </c>
      <c r="BI51">
        <v>53</v>
      </c>
      <c r="BJ51" t="s">
        <v>189</v>
      </c>
      <c r="BK51" t="s">
        <v>190</v>
      </c>
      <c r="BN51">
        <v>3.4547945205479453</v>
      </c>
      <c r="BO51">
        <v>41.457534246575342</v>
      </c>
      <c r="BP51" t="s">
        <v>651</v>
      </c>
      <c r="BQ51">
        <v>5012</v>
      </c>
      <c r="BR51" t="s">
        <v>652</v>
      </c>
      <c r="BS51">
        <v>0</v>
      </c>
      <c r="BT51" s="13"/>
      <c r="BU51" s="13" t="s">
        <v>653</v>
      </c>
      <c r="BV51" s="13">
        <v>0</v>
      </c>
    </row>
    <row r="52" spans="1:74">
      <c r="A52">
        <v>5101</v>
      </c>
      <c r="B52" t="s">
        <v>241</v>
      </c>
      <c r="C52" t="s">
        <v>197</v>
      </c>
      <c r="D52" t="s">
        <v>654</v>
      </c>
      <c r="E52" t="s">
        <v>655</v>
      </c>
      <c r="F52" t="s">
        <v>656</v>
      </c>
      <c r="G52" t="s">
        <v>201</v>
      </c>
      <c r="H52" s="13">
        <v>43983</v>
      </c>
      <c r="I52" s="13">
        <v>44470</v>
      </c>
      <c r="J52" s="13">
        <v>44834</v>
      </c>
      <c r="K52" s="13">
        <v>44926</v>
      </c>
      <c r="L52">
        <v>452826</v>
      </c>
      <c r="M52" t="s">
        <v>655</v>
      </c>
      <c r="N52" t="s">
        <v>657</v>
      </c>
      <c r="P52" t="s">
        <v>167</v>
      </c>
      <c r="Q52" t="s">
        <v>658</v>
      </c>
      <c r="R52" t="s">
        <v>659</v>
      </c>
      <c r="T52" t="s">
        <v>170</v>
      </c>
      <c r="U52" t="s">
        <v>171</v>
      </c>
      <c r="V52" t="s">
        <v>172</v>
      </c>
      <c r="W52" t="s">
        <v>173</v>
      </c>
      <c r="X52" t="s">
        <v>174</v>
      </c>
      <c r="Y52" t="s">
        <v>175</v>
      </c>
      <c r="Z52">
        <v>0</v>
      </c>
      <c r="AA52" t="s">
        <v>660</v>
      </c>
      <c r="AB52">
        <v>13</v>
      </c>
      <c r="AC52">
        <v>196366</v>
      </c>
      <c r="AD52" t="s">
        <v>268</v>
      </c>
      <c r="AE52" t="s">
        <v>661</v>
      </c>
      <c r="AK52">
        <v>128740</v>
      </c>
      <c r="AL52">
        <v>0</v>
      </c>
      <c r="AM52">
        <v>14546</v>
      </c>
      <c r="AN52">
        <v>60095</v>
      </c>
      <c r="AO52">
        <v>196365</v>
      </c>
      <c r="AP52">
        <v>196366</v>
      </c>
      <c r="AQ52">
        <v>0</v>
      </c>
      <c r="AR52">
        <v>0</v>
      </c>
      <c r="AS52">
        <v>0</v>
      </c>
      <c r="AW52">
        <v>37605</v>
      </c>
      <c r="AX52">
        <v>196366</v>
      </c>
      <c r="AY52">
        <v>196366</v>
      </c>
      <c r="AZ52" t="s">
        <v>662</v>
      </c>
      <c r="BA52" t="s">
        <v>663</v>
      </c>
      <c r="BB52" t="s">
        <v>664</v>
      </c>
      <c r="BC52" t="s">
        <v>665</v>
      </c>
      <c r="BD52" t="s">
        <v>216</v>
      </c>
      <c r="BH52">
        <v>0</v>
      </c>
      <c r="BI52">
        <v>53</v>
      </c>
      <c r="BJ52" t="s">
        <v>189</v>
      </c>
      <c r="BK52" t="s">
        <v>190</v>
      </c>
      <c r="BN52">
        <v>2.5835616438356164</v>
      </c>
      <c r="BO52">
        <v>31.002739726027396</v>
      </c>
      <c r="BP52" t="s">
        <v>666</v>
      </c>
      <c r="BQ52">
        <v>15475</v>
      </c>
      <c r="BR52" t="s">
        <v>667</v>
      </c>
      <c r="BS52">
        <v>0</v>
      </c>
      <c r="BT52" s="13"/>
      <c r="BU52" s="13" t="s">
        <v>668</v>
      </c>
      <c r="BV52" s="13">
        <v>0</v>
      </c>
    </row>
    <row r="53" spans="1:74">
      <c r="A53">
        <v>5102</v>
      </c>
      <c r="B53" t="s">
        <v>241</v>
      </c>
      <c r="C53" t="s">
        <v>197</v>
      </c>
      <c r="D53" t="s">
        <v>669</v>
      </c>
      <c r="E53" t="s">
        <v>670</v>
      </c>
      <c r="F53" t="s">
        <v>671</v>
      </c>
      <c r="G53" t="s">
        <v>201</v>
      </c>
      <c r="H53" s="13">
        <v>43891</v>
      </c>
      <c r="I53" s="13">
        <v>44470</v>
      </c>
      <c r="J53" s="13">
        <v>44834</v>
      </c>
      <c r="K53" s="13">
        <v>45382</v>
      </c>
      <c r="L53">
        <v>614853</v>
      </c>
      <c r="M53" t="s">
        <v>670</v>
      </c>
      <c r="N53" t="s">
        <v>672</v>
      </c>
      <c r="O53" t="s">
        <v>474</v>
      </c>
      <c r="P53" t="s">
        <v>282</v>
      </c>
      <c r="Q53" t="s">
        <v>673</v>
      </c>
      <c r="R53" t="s">
        <v>674</v>
      </c>
      <c r="S53" t="s">
        <v>207</v>
      </c>
      <c r="T53" t="s">
        <v>170</v>
      </c>
      <c r="U53" t="s">
        <v>171</v>
      </c>
      <c r="V53" t="s">
        <v>172</v>
      </c>
      <c r="W53" t="s">
        <v>173</v>
      </c>
      <c r="X53" t="s">
        <v>174</v>
      </c>
      <c r="Y53" t="s">
        <v>175</v>
      </c>
      <c r="Z53">
        <v>233909</v>
      </c>
      <c r="AA53" t="s">
        <v>675</v>
      </c>
      <c r="AB53">
        <v>13</v>
      </c>
      <c r="AC53">
        <v>233909</v>
      </c>
      <c r="AD53" t="s">
        <v>209</v>
      </c>
      <c r="AE53" t="s">
        <v>676</v>
      </c>
      <c r="AF53" t="s">
        <v>677</v>
      </c>
      <c r="AG53" t="s">
        <v>212</v>
      </c>
      <c r="AI53" t="s">
        <v>213</v>
      </c>
      <c r="AJ53" t="s">
        <v>182</v>
      </c>
      <c r="AK53">
        <v>132164</v>
      </c>
      <c r="AL53">
        <v>4078</v>
      </c>
      <c r="AM53">
        <v>20997</v>
      </c>
      <c r="AN53">
        <v>149977</v>
      </c>
      <c r="AO53">
        <v>230967</v>
      </c>
      <c r="AP53">
        <v>233909</v>
      </c>
      <c r="AQ53">
        <v>0</v>
      </c>
      <c r="AR53">
        <v>0</v>
      </c>
      <c r="AS53">
        <v>0</v>
      </c>
      <c r="AW53">
        <v>25469</v>
      </c>
      <c r="AX53">
        <v>233909</v>
      </c>
      <c r="AY53">
        <v>233909</v>
      </c>
      <c r="AZ53" t="s">
        <v>678</v>
      </c>
      <c r="BA53" t="s">
        <v>679</v>
      </c>
      <c r="BB53" t="s">
        <v>680</v>
      </c>
      <c r="BC53" t="s">
        <v>681</v>
      </c>
      <c r="BD53" t="s">
        <v>216</v>
      </c>
      <c r="BE53" t="s">
        <v>217</v>
      </c>
      <c r="BF53" t="s">
        <v>218</v>
      </c>
      <c r="BG53" t="s">
        <v>219</v>
      </c>
      <c r="BH53">
        <v>71</v>
      </c>
      <c r="BI53">
        <v>53</v>
      </c>
      <c r="BJ53" t="s">
        <v>189</v>
      </c>
      <c r="BK53" t="s">
        <v>190</v>
      </c>
      <c r="BN53">
        <v>4.0849315068493155</v>
      </c>
      <c r="BO53">
        <v>49.019178082191786</v>
      </c>
      <c r="BP53" t="s">
        <v>682</v>
      </c>
      <c r="BQ53">
        <v>51201</v>
      </c>
      <c r="BR53" t="s">
        <v>683</v>
      </c>
      <c r="BS53">
        <v>0</v>
      </c>
      <c r="BT53" s="13"/>
      <c r="BU53" s="13" t="s">
        <v>684</v>
      </c>
      <c r="BV53" s="13">
        <v>0</v>
      </c>
    </row>
    <row r="54" spans="1:74">
      <c r="A54">
        <v>5103</v>
      </c>
      <c r="B54" t="s">
        <v>241</v>
      </c>
      <c r="C54" t="s">
        <v>197</v>
      </c>
      <c r="D54" t="s">
        <v>685</v>
      </c>
      <c r="E54" t="s">
        <v>440</v>
      </c>
      <c r="F54" t="s">
        <v>686</v>
      </c>
      <c r="G54" t="s">
        <v>201</v>
      </c>
      <c r="H54" s="13">
        <v>43966</v>
      </c>
      <c r="I54" s="13">
        <v>44470</v>
      </c>
      <c r="J54" s="13">
        <v>44834</v>
      </c>
      <c r="K54" s="13">
        <v>45199</v>
      </c>
      <c r="L54">
        <v>303860</v>
      </c>
      <c r="M54" t="s">
        <v>442</v>
      </c>
      <c r="N54" t="s">
        <v>443</v>
      </c>
      <c r="P54" t="s">
        <v>444</v>
      </c>
      <c r="Q54" t="s">
        <v>445</v>
      </c>
      <c r="R54" t="s">
        <v>446</v>
      </c>
      <c r="S54" t="s">
        <v>207</v>
      </c>
      <c r="T54" t="s">
        <v>170</v>
      </c>
      <c r="U54" t="s">
        <v>171</v>
      </c>
      <c r="V54" t="s">
        <v>172</v>
      </c>
      <c r="W54" t="s">
        <v>173</v>
      </c>
      <c r="X54" t="s">
        <v>174</v>
      </c>
      <c r="Y54" t="s">
        <v>175</v>
      </c>
      <c r="Z54">
        <v>133791</v>
      </c>
      <c r="AA54" t="s">
        <v>687</v>
      </c>
      <c r="AB54">
        <v>13</v>
      </c>
      <c r="AC54">
        <v>133791</v>
      </c>
      <c r="AD54" t="s">
        <v>209</v>
      </c>
      <c r="AE54" t="s">
        <v>448</v>
      </c>
      <c r="AF54" t="s">
        <v>449</v>
      </c>
      <c r="AG54" t="s">
        <v>212</v>
      </c>
      <c r="AI54" t="s">
        <v>213</v>
      </c>
      <c r="AJ54" t="s">
        <v>182</v>
      </c>
      <c r="AK54">
        <v>80865</v>
      </c>
      <c r="AL54">
        <v>0</v>
      </c>
      <c r="AM54">
        <v>12029</v>
      </c>
      <c r="AN54">
        <v>41018</v>
      </c>
      <c r="AO54">
        <v>129051</v>
      </c>
      <c r="AP54">
        <v>133791</v>
      </c>
      <c r="AQ54">
        <v>0</v>
      </c>
      <c r="AR54">
        <v>0</v>
      </c>
      <c r="AS54">
        <v>0</v>
      </c>
      <c r="AW54">
        <v>23548</v>
      </c>
      <c r="AX54">
        <v>267582</v>
      </c>
      <c r="AY54">
        <v>133791</v>
      </c>
      <c r="AZ54" t="s">
        <v>450</v>
      </c>
      <c r="BA54" t="s">
        <v>451</v>
      </c>
      <c r="BD54" t="s">
        <v>216</v>
      </c>
      <c r="BE54" t="s">
        <v>217</v>
      </c>
      <c r="BF54" t="s">
        <v>218</v>
      </c>
      <c r="BG54" t="s">
        <v>219</v>
      </c>
      <c r="BH54">
        <v>71</v>
      </c>
      <c r="BI54">
        <v>53</v>
      </c>
      <c r="BJ54" t="s">
        <v>189</v>
      </c>
      <c r="BK54" t="s">
        <v>190</v>
      </c>
      <c r="BN54">
        <v>6.7561643835616438</v>
      </c>
      <c r="BO54">
        <v>81.07397260273973</v>
      </c>
      <c r="BP54" t="s">
        <v>454</v>
      </c>
      <c r="BQ54">
        <v>17349</v>
      </c>
      <c r="BR54" t="s">
        <v>455</v>
      </c>
      <c r="BT54" s="13"/>
      <c r="BU54" s="13" t="s">
        <v>456</v>
      </c>
      <c r="BV54" s="13">
        <v>0</v>
      </c>
    </row>
    <row r="55" spans="1:74">
      <c r="A55">
        <v>5104</v>
      </c>
      <c r="B55" t="s">
        <v>241</v>
      </c>
      <c r="C55" t="s">
        <v>197</v>
      </c>
      <c r="D55" t="s">
        <v>688</v>
      </c>
      <c r="E55" t="s">
        <v>689</v>
      </c>
      <c r="F55" t="s">
        <v>690</v>
      </c>
      <c r="G55" t="s">
        <v>201</v>
      </c>
      <c r="H55" s="13">
        <v>43900</v>
      </c>
      <c r="I55" s="13">
        <v>44470</v>
      </c>
      <c r="J55" s="13">
        <v>44834</v>
      </c>
      <c r="K55" s="13">
        <v>45199</v>
      </c>
      <c r="L55">
        <v>405000</v>
      </c>
      <c r="M55" t="s">
        <v>691</v>
      </c>
      <c r="N55" t="s">
        <v>692</v>
      </c>
      <c r="P55" t="s">
        <v>693</v>
      </c>
      <c r="Q55" t="s">
        <v>694</v>
      </c>
      <c r="R55" t="s">
        <v>695</v>
      </c>
      <c r="S55" t="s">
        <v>207</v>
      </c>
      <c r="T55" t="s">
        <v>170</v>
      </c>
      <c r="U55" t="s">
        <v>171</v>
      </c>
      <c r="V55" t="s">
        <v>172</v>
      </c>
      <c r="W55" t="s">
        <v>173</v>
      </c>
      <c r="X55" t="s">
        <v>174</v>
      </c>
      <c r="Y55" t="s">
        <v>175</v>
      </c>
      <c r="Z55">
        <v>0</v>
      </c>
      <c r="AA55" t="s">
        <v>696</v>
      </c>
      <c r="AB55">
        <v>13</v>
      </c>
      <c r="AC55">
        <v>157286</v>
      </c>
      <c r="AD55" t="s">
        <v>177</v>
      </c>
      <c r="AE55" t="s">
        <v>697</v>
      </c>
      <c r="AG55" t="s">
        <v>212</v>
      </c>
      <c r="AI55" t="s">
        <v>213</v>
      </c>
      <c r="AJ55" t="s">
        <v>182</v>
      </c>
      <c r="AK55">
        <v>104295</v>
      </c>
      <c r="AL55">
        <v>0</v>
      </c>
      <c r="AM55">
        <v>14298</v>
      </c>
      <c r="AN55">
        <v>94277</v>
      </c>
      <c r="AO55">
        <v>153437</v>
      </c>
      <c r="AP55">
        <v>157286</v>
      </c>
      <c r="AQ55">
        <v>0</v>
      </c>
      <c r="AR55">
        <v>0</v>
      </c>
      <c r="AS55">
        <v>0</v>
      </c>
      <c r="AW55">
        <v>34450</v>
      </c>
      <c r="AX55">
        <v>157286</v>
      </c>
      <c r="AY55">
        <v>157286</v>
      </c>
      <c r="AZ55" t="s">
        <v>698</v>
      </c>
      <c r="BA55" t="s">
        <v>699</v>
      </c>
      <c r="BB55" t="s">
        <v>698</v>
      </c>
      <c r="BC55" t="s">
        <v>699</v>
      </c>
      <c r="BD55" t="s">
        <v>289</v>
      </c>
      <c r="BE55" t="s">
        <v>217</v>
      </c>
      <c r="BF55" t="s">
        <v>218</v>
      </c>
      <c r="BG55" t="s">
        <v>219</v>
      </c>
      <c r="BH55">
        <v>71</v>
      </c>
      <c r="BI55">
        <v>53</v>
      </c>
      <c r="BJ55" t="s">
        <v>189</v>
      </c>
      <c r="BK55" t="s">
        <v>190</v>
      </c>
      <c r="BN55">
        <v>3.558904109589041</v>
      </c>
      <c r="BO55">
        <v>42.706849315068496</v>
      </c>
      <c r="BP55" t="s">
        <v>700</v>
      </c>
      <c r="BQ55">
        <v>4243</v>
      </c>
      <c r="BR55" t="s">
        <v>701</v>
      </c>
      <c r="BS55">
        <v>0</v>
      </c>
      <c r="BT55" s="13"/>
      <c r="BU55" s="13" t="s">
        <v>702</v>
      </c>
      <c r="BV55" s="13">
        <v>0</v>
      </c>
    </row>
    <row r="56" spans="1:74">
      <c r="A56">
        <v>5108</v>
      </c>
      <c r="B56" t="s">
        <v>241</v>
      </c>
      <c r="C56" t="s">
        <v>197</v>
      </c>
      <c r="D56" t="s">
        <v>703</v>
      </c>
      <c r="E56" t="s">
        <v>704</v>
      </c>
      <c r="F56" t="s">
        <v>705</v>
      </c>
      <c r="G56" t="s">
        <v>201</v>
      </c>
      <c r="H56" s="13">
        <v>44242</v>
      </c>
      <c r="I56" s="13">
        <v>44470</v>
      </c>
      <c r="J56" s="13">
        <v>44834</v>
      </c>
      <c r="K56" s="13">
        <v>45199</v>
      </c>
      <c r="L56">
        <v>130500</v>
      </c>
      <c r="M56" t="s">
        <v>704</v>
      </c>
      <c r="N56" t="s">
        <v>706</v>
      </c>
      <c r="P56" t="s">
        <v>707</v>
      </c>
      <c r="Q56" t="s">
        <v>708</v>
      </c>
      <c r="R56" t="s">
        <v>709</v>
      </c>
      <c r="S56" t="s">
        <v>358</v>
      </c>
      <c r="T56" t="s">
        <v>170</v>
      </c>
      <c r="U56" t="s">
        <v>171</v>
      </c>
      <c r="V56" t="s">
        <v>172</v>
      </c>
      <c r="W56" t="s">
        <v>173</v>
      </c>
      <c r="X56" t="s">
        <v>174</v>
      </c>
      <c r="Y56" t="s">
        <v>175</v>
      </c>
      <c r="Z56">
        <v>47867</v>
      </c>
      <c r="AA56" t="s">
        <v>710</v>
      </c>
      <c r="AB56">
        <v>13</v>
      </c>
      <c r="AC56">
        <v>47867</v>
      </c>
      <c r="AD56" t="s">
        <v>268</v>
      </c>
      <c r="AE56" t="s">
        <v>711</v>
      </c>
      <c r="AF56" t="s">
        <v>712</v>
      </c>
      <c r="AG56" t="s">
        <v>362</v>
      </c>
      <c r="AI56" t="s">
        <v>363</v>
      </c>
      <c r="AJ56" t="s">
        <v>182</v>
      </c>
      <c r="AK56">
        <v>34180</v>
      </c>
      <c r="AL56">
        <v>0</v>
      </c>
      <c r="AM56">
        <v>4352</v>
      </c>
      <c r="AN56">
        <v>35255</v>
      </c>
      <c r="AO56">
        <v>47867</v>
      </c>
      <c r="AP56">
        <v>47378</v>
      </c>
      <c r="AQ56">
        <v>0</v>
      </c>
      <c r="AR56">
        <v>0</v>
      </c>
      <c r="AS56">
        <v>0</v>
      </c>
      <c r="AW56">
        <v>4898</v>
      </c>
      <c r="AX56">
        <v>47867</v>
      </c>
      <c r="AY56">
        <v>47867</v>
      </c>
      <c r="AZ56" t="s">
        <v>713</v>
      </c>
      <c r="BA56" t="s">
        <v>714</v>
      </c>
      <c r="BB56" t="s">
        <v>713</v>
      </c>
      <c r="BC56" t="s">
        <v>714</v>
      </c>
      <c r="BD56" t="s">
        <v>545</v>
      </c>
      <c r="BE56" t="s">
        <v>189</v>
      </c>
      <c r="BF56" t="s">
        <v>190</v>
      </c>
      <c r="BG56" t="s">
        <v>366</v>
      </c>
      <c r="BH56">
        <v>53</v>
      </c>
      <c r="BI56">
        <v>53</v>
      </c>
      <c r="BJ56" t="s">
        <v>189</v>
      </c>
      <c r="BK56" t="s">
        <v>190</v>
      </c>
      <c r="BN56">
        <v>2.6219178082191781</v>
      </c>
      <c r="BO56">
        <v>31.463013698630135</v>
      </c>
      <c r="BP56" t="s">
        <v>715</v>
      </c>
      <c r="BQ56">
        <v>4437</v>
      </c>
      <c r="BR56" t="s">
        <v>716</v>
      </c>
      <c r="BS56">
        <v>0</v>
      </c>
      <c r="BT56" s="13"/>
      <c r="BU56" s="13"/>
      <c r="BV56" s="13">
        <v>0</v>
      </c>
    </row>
    <row r="57" spans="1:74">
      <c r="A57">
        <v>5109</v>
      </c>
      <c r="B57" t="s">
        <v>241</v>
      </c>
      <c r="C57" t="s">
        <v>197</v>
      </c>
      <c r="D57" t="s">
        <v>717</v>
      </c>
      <c r="E57" t="s">
        <v>294</v>
      </c>
      <c r="F57" t="s">
        <v>718</v>
      </c>
      <c r="G57" t="s">
        <v>201</v>
      </c>
      <c r="H57" s="13">
        <v>44242</v>
      </c>
      <c r="I57" s="13">
        <v>44470</v>
      </c>
      <c r="J57" s="13">
        <v>44834</v>
      </c>
      <c r="K57" s="13">
        <v>45565</v>
      </c>
      <c r="L57">
        <v>539013</v>
      </c>
      <c r="M57" t="s">
        <v>294</v>
      </c>
      <c r="N57" t="s">
        <v>296</v>
      </c>
      <c r="P57" t="s">
        <v>297</v>
      </c>
      <c r="Q57" t="s">
        <v>298</v>
      </c>
      <c r="S57" t="s">
        <v>207</v>
      </c>
      <c r="T57" t="s">
        <v>170</v>
      </c>
      <c r="U57" t="s">
        <v>171</v>
      </c>
      <c r="V57" t="s">
        <v>172</v>
      </c>
      <c r="W57" t="s">
        <v>173</v>
      </c>
      <c r="X57" t="s">
        <v>174</v>
      </c>
      <c r="Y57" t="s">
        <v>175</v>
      </c>
      <c r="Z57">
        <v>238576</v>
      </c>
      <c r="AA57" t="s">
        <v>299</v>
      </c>
      <c r="AB57">
        <v>13</v>
      </c>
      <c r="AC57">
        <v>238576</v>
      </c>
      <c r="AD57" t="s">
        <v>177</v>
      </c>
      <c r="AE57" t="s">
        <v>300</v>
      </c>
      <c r="AG57" t="s">
        <v>212</v>
      </c>
      <c r="AI57" t="s">
        <v>213</v>
      </c>
      <c r="AJ57" t="s">
        <v>182</v>
      </c>
      <c r="AK57">
        <v>123936</v>
      </c>
      <c r="AL57">
        <v>2863</v>
      </c>
      <c r="AM57">
        <v>21689</v>
      </c>
      <c r="AN57">
        <v>133111</v>
      </c>
      <c r="AO57">
        <v>202920</v>
      </c>
      <c r="AP57">
        <v>202982</v>
      </c>
      <c r="AQ57">
        <v>0</v>
      </c>
      <c r="AR57">
        <v>0</v>
      </c>
      <c r="AS57">
        <v>0</v>
      </c>
      <c r="AW57">
        <v>48943</v>
      </c>
      <c r="AX57">
        <v>238576</v>
      </c>
      <c r="AY57">
        <v>238576</v>
      </c>
      <c r="AZ57" t="s">
        <v>301</v>
      </c>
      <c r="BA57" t="s">
        <v>302</v>
      </c>
      <c r="BB57" t="s">
        <v>303</v>
      </c>
      <c r="BC57" t="s">
        <v>304</v>
      </c>
      <c r="BD57" t="s">
        <v>289</v>
      </c>
      <c r="BE57" t="s">
        <v>217</v>
      </c>
      <c r="BF57" t="s">
        <v>218</v>
      </c>
      <c r="BG57" t="s">
        <v>219</v>
      </c>
      <c r="BH57">
        <v>71</v>
      </c>
      <c r="BI57">
        <v>53</v>
      </c>
      <c r="BJ57" t="s">
        <v>189</v>
      </c>
      <c r="BK57" t="s">
        <v>190</v>
      </c>
      <c r="BN57">
        <v>3.6246575342465754</v>
      </c>
      <c r="BO57">
        <v>43.495890410958907</v>
      </c>
      <c r="BP57" t="s">
        <v>305</v>
      </c>
      <c r="BQ57">
        <v>41145</v>
      </c>
      <c r="BR57" t="s">
        <v>306</v>
      </c>
      <c r="BS57">
        <v>0</v>
      </c>
      <c r="BT57" s="13"/>
      <c r="BU57" s="13" t="s">
        <v>307</v>
      </c>
      <c r="BV57" s="13">
        <v>0</v>
      </c>
    </row>
    <row r="58" spans="1:74">
      <c r="A58">
        <v>5111</v>
      </c>
      <c r="B58" t="s">
        <v>241</v>
      </c>
      <c r="C58" t="s">
        <v>197</v>
      </c>
      <c r="D58" t="s">
        <v>719</v>
      </c>
      <c r="E58" t="s">
        <v>720</v>
      </c>
      <c r="F58" t="s">
        <v>721</v>
      </c>
      <c r="G58" t="s">
        <v>201</v>
      </c>
      <c r="H58" s="13">
        <v>44562</v>
      </c>
      <c r="I58" s="13">
        <v>44562</v>
      </c>
      <c r="J58" s="13">
        <v>44804</v>
      </c>
      <c r="K58" s="13">
        <v>45169</v>
      </c>
      <c r="L58">
        <v>397764</v>
      </c>
      <c r="M58" t="s">
        <v>720</v>
      </c>
      <c r="N58" t="s">
        <v>722</v>
      </c>
      <c r="P58" t="s">
        <v>264</v>
      </c>
      <c r="Q58" t="s">
        <v>265</v>
      </c>
      <c r="R58" t="s">
        <v>723</v>
      </c>
      <c r="T58" t="s">
        <v>170</v>
      </c>
      <c r="U58" t="s">
        <v>171</v>
      </c>
      <c r="V58" t="s">
        <v>172</v>
      </c>
      <c r="W58" t="s">
        <v>173</v>
      </c>
      <c r="X58" t="s">
        <v>174</v>
      </c>
      <c r="Y58" t="s">
        <v>175</v>
      </c>
      <c r="Z58">
        <v>0</v>
      </c>
      <c r="AA58" t="s">
        <v>724</v>
      </c>
      <c r="AB58">
        <v>13</v>
      </c>
      <c r="AC58">
        <v>240075</v>
      </c>
      <c r="AD58" t="s">
        <v>268</v>
      </c>
      <c r="AE58" t="s">
        <v>725</v>
      </c>
      <c r="AF58" t="s">
        <v>726</v>
      </c>
      <c r="AK58">
        <v>92500</v>
      </c>
      <c r="AL58">
        <v>0</v>
      </c>
      <c r="AM58">
        <v>21825</v>
      </c>
      <c r="AN58">
        <v>240075</v>
      </c>
      <c r="AO58">
        <v>157689</v>
      </c>
      <c r="AP58">
        <v>0</v>
      </c>
      <c r="AQ58">
        <v>0</v>
      </c>
      <c r="AR58">
        <v>0</v>
      </c>
      <c r="AS58">
        <v>0</v>
      </c>
      <c r="AW58">
        <v>27750</v>
      </c>
      <c r="AX58">
        <v>480150</v>
      </c>
      <c r="AY58">
        <v>240075</v>
      </c>
      <c r="AZ58" t="s">
        <v>727</v>
      </c>
      <c r="BA58" t="s">
        <v>728</v>
      </c>
      <c r="BB58" t="s">
        <v>727</v>
      </c>
      <c r="BC58" t="s">
        <v>728</v>
      </c>
      <c r="BD58" t="s">
        <v>216</v>
      </c>
      <c r="BH58">
        <v>0</v>
      </c>
      <c r="BI58">
        <v>53</v>
      </c>
      <c r="BJ58" t="s">
        <v>189</v>
      </c>
      <c r="BK58" t="s">
        <v>190</v>
      </c>
      <c r="BN58">
        <v>3.3260273972602739</v>
      </c>
      <c r="BO58">
        <v>39.912328767123284</v>
      </c>
      <c r="BP58" t="s">
        <v>729</v>
      </c>
      <c r="BQ58">
        <v>98000</v>
      </c>
      <c r="BR58" t="s">
        <v>730</v>
      </c>
      <c r="BS58">
        <v>0</v>
      </c>
      <c r="BT58" s="13"/>
      <c r="BU58" s="13"/>
      <c r="BV58" s="13">
        <v>0</v>
      </c>
    </row>
    <row r="59" spans="1:74">
      <c r="A59">
        <v>5112</v>
      </c>
      <c r="B59" t="s">
        <v>223</v>
      </c>
      <c r="C59" t="s">
        <v>224</v>
      </c>
      <c r="D59" t="s">
        <v>719</v>
      </c>
      <c r="E59" t="s">
        <v>720</v>
      </c>
      <c r="F59" t="s">
        <v>721</v>
      </c>
      <c r="G59" t="s">
        <v>201</v>
      </c>
      <c r="H59" s="13">
        <v>44562</v>
      </c>
      <c r="I59" s="13">
        <v>44805</v>
      </c>
      <c r="J59" s="13">
        <v>45169</v>
      </c>
      <c r="K59" s="13">
        <v>45169</v>
      </c>
      <c r="L59">
        <v>397764</v>
      </c>
      <c r="M59" t="s">
        <v>720</v>
      </c>
      <c r="N59" t="s">
        <v>722</v>
      </c>
      <c r="P59" t="s">
        <v>264</v>
      </c>
      <c r="Q59" t="s">
        <v>265</v>
      </c>
      <c r="R59" t="s">
        <v>723</v>
      </c>
      <c r="T59" t="s">
        <v>170</v>
      </c>
      <c r="U59" t="s">
        <v>171</v>
      </c>
      <c r="V59" t="s">
        <v>172</v>
      </c>
      <c r="W59" t="s">
        <v>173</v>
      </c>
      <c r="X59" t="s">
        <v>174</v>
      </c>
      <c r="Y59" t="s">
        <v>175</v>
      </c>
      <c r="Z59">
        <v>0</v>
      </c>
      <c r="AA59" t="s">
        <v>724</v>
      </c>
      <c r="AB59">
        <v>13</v>
      </c>
      <c r="AC59">
        <v>269210</v>
      </c>
      <c r="AD59" t="s">
        <v>268</v>
      </c>
      <c r="AE59" t="s">
        <v>725</v>
      </c>
      <c r="AF59" t="s">
        <v>726</v>
      </c>
      <c r="AK59">
        <v>158612</v>
      </c>
      <c r="AL59">
        <v>3500</v>
      </c>
      <c r="AM59">
        <v>24473</v>
      </c>
      <c r="AN59">
        <v>240075</v>
      </c>
      <c r="AO59">
        <v>157689</v>
      </c>
      <c r="AP59">
        <v>0</v>
      </c>
      <c r="AQ59">
        <v>0</v>
      </c>
      <c r="AR59">
        <v>0</v>
      </c>
      <c r="AS59">
        <v>0</v>
      </c>
      <c r="AW59">
        <v>23125</v>
      </c>
      <c r="AX59">
        <v>538420</v>
      </c>
      <c r="AY59">
        <v>269210</v>
      </c>
      <c r="AZ59" t="s">
        <v>727</v>
      </c>
      <c r="BA59" t="s">
        <v>728</v>
      </c>
      <c r="BB59" t="s">
        <v>727</v>
      </c>
      <c r="BC59" t="s">
        <v>728</v>
      </c>
      <c r="BD59" t="s">
        <v>216</v>
      </c>
      <c r="BH59">
        <v>0</v>
      </c>
      <c r="BI59">
        <v>53</v>
      </c>
      <c r="BJ59" t="s">
        <v>189</v>
      </c>
      <c r="BK59" t="s">
        <v>190</v>
      </c>
      <c r="BN59">
        <v>3.3260273972602739</v>
      </c>
      <c r="BO59">
        <v>39.912328767123284</v>
      </c>
      <c r="BP59" t="s">
        <v>729</v>
      </c>
      <c r="BQ59">
        <v>59500</v>
      </c>
      <c r="BR59" t="s">
        <v>730</v>
      </c>
      <c r="BS59">
        <v>0</v>
      </c>
      <c r="BT59" s="13"/>
      <c r="BU59" s="13"/>
      <c r="BV59" s="13">
        <v>0</v>
      </c>
    </row>
    <row r="60" spans="1:74">
      <c r="A60">
        <v>5113</v>
      </c>
      <c r="B60" t="s">
        <v>223</v>
      </c>
      <c r="C60" t="s">
        <v>224</v>
      </c>
      <c r="D60" t="s">
        <v>731</v>
      </c>
      <c r="E60" t="s">
        <v>732</v>
      </c>
      <c r="F60" t="s">
        <v>733</v>
      </c>
      <c r="G60" t="s">
        <v>201</v>
      </c>
      <c r="H60" s="13">
        <v>43831</v>
      </c>
      <c r="I60" s="13">
        <v>44562</v>
      </c>
      <c r="J60" s="13">
        <v>44926</v>
      </c>
      <c r="K60" s="13">
        <v>44926</v>
      </c>
      <c r="L60">
        <v>189000</v>
      </c>
      <c r="M60" t="s">
        <v>734</v>
      </c>
      <c r="N60" t="s">
        <v>735</v>
      </c>
      <c r="O60" t="s">
        <v>736</v>
      </c>
      <c r="P60" t="s">
        <v>737</v>
      </c>
      <c r="Q60" t="s">
        <v>738</v>
      </c>
      <c r="R60" t="s">
        <v>739</v>
      </c>
      <c r="T60" t="s">
        <v>170</v>
      </c>
      <c r="U60" t="s">
        <v>171</v>
      </c>
      <c r="V60" t="s">
        <v>172</v>
      </c>
      <c r="W60" t="s">
        <v>173</v>
      </c>
      <c r="X60" t="s">
        <v>174</v>
      </c>
      <c r="Y60" t="s">
        <v>175</v>
      </c>
      <c r="Z60">
        <v>60900</v>
      </c>
      <c r="AA60" t="s">
        <v>740</v>
      </c>
      <c r="AB60">
        <v>13</v>
      </c>
      <c r="AC60">
        <v>60900</v>
      </c>
      <c r="AD60" t="s">
        <v>268</v>
      </c>
      <c r="AE60" t="s">
        <v>741</v>
      </c>
      <c r="AF60" t="s">
        <v>742</v>
      </c>
      <c r="AK60">
        <v>2800</v>
      </c>
      <c r="AL60">
        <v>0</v>
      </c>
      <c r="AM60">
        <v>4107</v>
      </c>
      <c r="AN60">
        <v>63000</v>
      </c>
      <c r="AO60">
        <v>63000</v>
      </c>
      <c r="AP60">
        <v>63000</v>
      </c>
      <c r="AQ60">
        <v>0</v>
      </c>
      <c r="AR60">
        <v>0</v>
      </c>
      <c r="AS60">
        <v>0</v>
      </c>
      <c r="AU60" t="s">
        <v>743</v>
      </c>
      <c r="AW60">
        <v>906</v>
      </c>
      <c r="AX60">
        <v>121800</v>
      </c>
      <c r="AY60">
        <v>60900</v>
      </c>
      <c r="AZ60" t="s">
        <v>744</v>
      </c>
      <c r="BA60" t="s">
        <v>745</v>
      </c>
      <c r="BB60" t="s">
        <v>746</v>
      </c>
      <c r="BC60" t="s">
        <v>747</v>
      </c>
      <c r="BD60" t="s">
        <v>216</v>
      </c>
      <c r="BH60">
        <v>0</v>
      </c>
      <c r="BI60">
        <v>53</v>
      </c>
      <c r="BJ60" t="s">
        <v>189</v>
      </c>
      <c r="BK60" t="s">
        <v>190</v>
      </c>
      <c r="BN60">
        <v>6</v>
      </c>
      <c r="BO60">
        <v>72</v>
      </c>
      <c r="BP60" t="s">
        <v>748</v>
      </c>
      <c r="BQ60">
        <v>53087</v>
      </c>
      <c r="BR60" t="s">
        <v>749</v>
      </c>
      <c r="BT60" s="13"/>
      <c r="BU60" s="13" t="s">
        <v>750</v>
      </c>
      <c r="BV60" s="13">
        <v>0</v>
      </c>
    </row>
    <row r="61" spans="1:74">
      <c r="A61">
        <v>5114</v>
      </c>
      <c r="B61" t="s">
        <v>223</v>
      </c>
      <c r="C61" t="s">
        <v>197</v>
      </c>
      <c r="D61" t="s">
        <v>751</v>
      </c>
      <c r="E61" t="s">
        <v>752</v>
      </c>
      <c r="F61" t="s">
        <v>753</v>
      </c>
      <c r="G61" t="s">
        <v>201</v>
      </c>
      <c r="H61" s="13">
        <v>44378</v>
      </c>
      <c r="I61" s="13">
        <v>44470</v>
      </c>
      <c r="J61" s="13">
        <v>44834</v>
      </c>
      <c r="K61" s="13">
        <v>45565</v>
      </c>
      <c r="L61">
        <v>238395</v>
      </c>
      <c r="M61" t="s">
        <v>754</v>
      </c>
      <c r="N61" t="s">
        <v>755</v>
      </c>
      <c r="O61" t="s">
        <v>756</v>
      </c>
      <c r="P61" t="s">
        <v>520</v>
      </c>
      <c r="Q61" t="s">
        <v>521</v>
      </c>
      <c r="R61" t="s">
        <v>757</v>
      </c>
      <c r="S61" t="s">
        <v>358</v>
      </c>
      <c r="T61" t="s">
        <v>170</v>
      </c>
      <c r="U61" t="s">
        <v>171</v>
      </c>
      <c r="V61" t="s">
        <v>172</v>
      </c>
      <c r="W61" t="s">
        <v>173</v>
      </c>
      <c r="X61" t="s">
        <v>174</v>
      </c>
      <c r="Y61" t="s">
        <v>175</v>
      </c>
      <c r="Z61">
        <v>77134</v>
      </c>
      <c r="AA61" t="s">
        <v>758</v>
      </c>
      <c r="AB61">
        <v>13</v>
      </c>
      <c r="AC61">
        <v>77134</v>
      </c>
      <c r="AD61" t="s">
        <v>268</v>
      </c>
      <c r="AE61" t="s">
        <v>759</v>
      </c>
      <c r="AG61" t="s">
        <v>362</v>
      </c>
      <c r="AI61" t="s">
        <v>363</v>
      </c>
      <c r="AJ61" t="s">
        <v>182</v>
      </c>
      <c r="AK61">
        <v>47485</v>
      </c>
      <c r="AL61">
        <v>948</v>
      </c>
      <c r="AM61">
        <v>7012</v>
      </c>
      <c r="AN61">
        <v>9936</v>
      </c>
      <c r="AO61">
        <v>77134</v>
      </c>
      <c r="AP61">
        <v>151325</v>
      </c>
      <c r="AQ61">
        <v>0</v>
      </c>
      <c r="AR61">
        <v>0</v>
      </c>
      <c r="AS61">
        <v>0</v>
      </c>
      <c r="AW61">
        <v>9492</v>
      </c>
      <c r="AX61">
        <v>77134</v>
      </c>
      <c r="AY61">
        <v>77134</v>
      </c>
      <c r="AZ61" t="s">
        <v>760</v>
      </c>
      <c r="BA61" t="s">
        <v>761</v>
      </c>
      <c r="BB61" t="s">
        <v>762</v>
      </c>
      <c r="BC61" t="s">
        <v>763</v>
      </c>
      <c r="BD61" t="s">
        <v>289</v>
      </c>
      <c r="BE61" t="s">
        <v>189</v>
      </c>
      <c r="BF61" t="s">
        <v>190</v>
      </c>
      <c r="BG61" t="s">
        <v>366</v>
      </c>
      <c r="BH61">
        <v>53</v>
      </c>
      <c r="BI61">
        <v>53</v>
      </c>
      <c r="BJ61" t="s">
        <v>189</v>
      </c>
      <c r="BK61" t="s">
        <v>190</v>
      </c>
      <c r="BN61">
        <v>3.2520547945205478</v>
      </c>
      <c r="BO61">
        <v>39.024657534246572</v>
      </c>
      <c r="BP61" t="s">
        <v>764</v>
      </c>
      <c r="BQ61">
        <v>12197</v>
      </c>
      <c r="BR61" t="s">
        <v>765</v>
      </c>
      <c r="BS61">
        <v>0</v>
      </c>
      <c r="BT61" s="13"/>
      <c r="BU61" s="13" t="s">
        <v>766</v>
      </c>
      <c r="BV61" s="13">
        <v>0</v>
      </c>
    </row>
    <row r="62" spans="1:74">
      <c r="A62">
        <v>5115</v>
      </c>
      <c r="B62" t="s">
        <v>528</v>
      </c>
      <c r="C62" t="s">
        <v>224</v>
      </c>
      <c r="D62" t="s">
        <v>751</v>
      </c>
      <c r="E62" t="s">
        <v>752</v>
      </c>
      <c r="F62" t="s">
        <v>753</v>
      </c>
      <c r="G62" t="s">
        <v>201</v>
      </c>
      <c r="H62" s="13">
        <v>44378</v>
      </c>
      <c r="I62" s="13">
        <v>44835</v>
      </c>
      <c r="J62" s="13">
        <v>45199</v>
      </c>
      <c r="K62" s="13">
        <v>45565</v>
      </c>
      <c r="L62">
        <v>238395</v>
      </c>
      <c r="M62" t="s">
        <v>754</v>
      </c>
      <c r="N62" t="s">
        <v>755</v>
      </c>
      <c r="O62" t="s">
        <v>756</v>
      </c>
      <c r="P62" t="s">
        <v>520</v>
      </c>
      <c r="Q62" t="s">
        <v>521</v>
      </c>
      <c r="R62" t="s">
        <v>757</v>
      </c>
      <c r="S62" t="s">
        <v>358</v>
      </c>
      <c r="T62" t="s">
        <v>170</v>
      </c>
      <c r="U62" t="s">
        <v>171</v>
      </c>
      <c r="V62" t="s">
        <v>172</v>
      </c>
      <c r="W62" t="s">
        <v>173</v>
      </c>
      <c r="X62" t="s">
        <v>174</v>
      </c>
      <c r="Y62" t="s">
        <v>175</v>
      </c>
      <c r="Z62">
        <v>151325</v>
      </c>
      <c r="AA62" t="s">
        <v>758</v>
      </c>
      <c r="AB62">
        <v>13</v>
      </c>
      <c r="AC62">
        <v>151325</v>
      </c>
      <c r="AD62" t="s">
        <v>268</v>
      </c>
      <c r="AE62" t="s">
        <v>759</v>
      </c>
      <c r="AG62" t="s">
        <v>362</v>
      </c>
      <c r="AI62" t="s">
        <v>363</v>
      </c>
      <c r="AJ62" t="s">
        <v>182</v>
      </c>
      <c r="AK62">
        <v>82280</v>
      </c>
      <c r="AL62">
        <v>1100</v>
      </c>
      <c r="AM62">
        <v>13750</v>
      </c>
      <c r="AN62">
        <v>9936</v>
      </c>
      <c r="AO62">
        <v>77134</v>
      </c>
      <c r="AP62">
        <v>151325</v>
      </c>
      <c r="AQ62">
        <v>0</v>
      </c>
      <c r="AR62">
        <v>0</v>
      </c>
      <c r="AS62">
        <v>0</v>
      </c>
      <c r="AW62">
        <v>15555</v>
      </c>
      <c r="AX62">
        <v>151325</v>
      </c>
      <c r="AY62">
        <v>151325</v>
      </c>
      <c r="AZ62" t="s">
        <v>760</v>
      </c>
      <c r="BA62" t="s">
        <v>761</v>
      </c>
      <c r="BB62" t="s">
        <v>762</v>
      </c>
      <c r="BC62" t="s">
        <v>763</v>
      </c>
      <c r="BD62" t="s">
        <v>289</v>
      </c>
      <c r="BE62" t="s">
        <v>189</v>
      </c>
      <c r="BF62" t="s">
        <v>190</v>
      </c>
      <c r="BG62" t="s">
        <v>366</v>
      </c>
      <c r="BH62">
        <v>53</v>
      </c>
      <c r="BI62">
        <v>53</v>
      </c>
      <c r="BJ62" t="s">
        <v>189</v>
      </c>
      <c r="BK62" t="s">
        <v>190</v>
      </c>
      <c r="BN62">
        <v>3.2520547945205478</v>
      </c>
      <c r="BO62">
        <v>39.024657534246572</v>
      </c>
      <c r="BP62" t="s">
        <v>764</v>
      </c>
      <c r="BQ62">
        <v>38640</v>
      </c>
      <c r="BR62" t="s">
        <v>765</v>
      </c>
      <c r="BS62">
        <v>0</v>
      </c>
      <c r="BT62" s="13"/>
      <c r="BU62" s="13" t="s">
        <v>766</v>
      </c>
      <c r="BV62" s="13">
        <v>0</v>
      </c>
    </row>
    <row r="63" spans="1:74">
      <c r="A63">
        <v>5121</v>
      </c>
      <c r="B63" t="s">
        <v>241</v>
      </c>
      <c r="C63" t="s">
        <v>197</v>
      </c>
      <c r="D63" t="s">
        <v>767</v>
      </c>
      <c r="E63" t="s">
        <v>226</v>
      </c>
      <c r="F63" t="s">
        <v>768</v>
      </c>
      <c r="G63" t="s">
        <v>201</v>
      </c>
      <c r="H63" s="13">
        <v>43488</v>
      </c>
      <c r="I63" s="13">
        <v>44562</v>
      </c>
      <c r="J63" s="13">
        <v>44926</v>
      </c>
      <c r="K63" s="13">
        <v>44926</v>
      </c>
      <c r="L63">
        <v>337200</v>
      </c>
      <c r="M63" t="s">
        <v>226</v>
      </c>
      <c r="N63" t="s">
        <v>228</v>
      </c>
      <c r="P63" t="s">
        <v>229</v>
      </c>
      <c r="Q63" t="s">
        <v>230</v>
      </c>
      <c r="R63" t="s">
        <v>231</v>
      </c>
      <c r="S63" t="s">
        <v>207</v>
      </c>
      <c r="T63" t="s">
        <v>170</v>
      </c>
      <c r="U63" t="s">
        <v>171</v>
      </c>
      <c r="V63" t="s">
        <v>172</v>
      </c>
      <c r="W63" t="s">
        <v>173</v>
      </c>
      <c r="X63" t="s">
        <v>174</v>
      </c>
      <c r="Y63" t="s">
        <v>175</v>
      </c>
      <c r="Z63">
        <v>0</v>
      </c>
      <c r="AA63" t="s">
        <v>769</v>
      </c>
      <c r="AB63">
        <v>13</v>
      </c>
      <c r="AC63">
        <v>84300</v>
      </c>
      <c r="AD63" t="s">
        <v>209</v>
      </c>
      <c r="AE63" t="s">
        <v>232</v>
      </c>
      <c r="AG63" t="s">
        <v>212</v>
      </c>
      <c r="AI63" t="s">
        <v>213</v>
      </c>
      <c r="AJ63" t="s">
        <v>182</v>
      </c>
      <c r="AK63">
        <v>7476</v>
      </c>
      <c r="AL63">
        <v>0</v>
      </c>
      <c r="AM63">
        <v>1097</v>
      </c>
      <c r="AN63">
        <v>63225</v>
      </c>
      <c r="AO63">
        <v>84300</v>
      </c>
      <c r="AP63">
        <v>84300</v>
      </c>
      <c r="AQ63">
        <v>84300</v>
      </c>
      <c r="AR63">
        <v>21075</v>
      </c>
      <c r="AS63">
        <v>0</v>
      </c>
      <c r="AW63">
        <v>3491</v>
      </c>
      <c r="AX63">
        <v>168600</v>
      </c>
      <c r="AY63">
        <v>84300</v>
      </c>
      <c r="AZ63" t="s">
        <v>233</v>
      </c>
      <c r="BA63" t="s">
        <v>234</v>
      </c>
      <c r="BB63" t="s">
        <v>235</v>
      </c>
      <c r="BC63" t="s">
        <v>236</v>
      </c>
      <c r="BD63" t="s">
        <v>237</v>
      </c>
      <c r="BE63" t="s">
        <v>217</v>
      </c>
      <c r="BF63" t="s">
        <v>218</v>
      </c>
      <c r="BG63" t="s">
        <v>219</v>
      </c>
      <c r="BH63">
        <v>71</v>
      </c>
      <c r="BI63">
        <v>53</v>
      </c>
      <c r="BJ63" t="s">
        <v>189</v>
      </c>
      <c r="BK63" t="s">
        <v>190</v>
      </c>
      <c r="BN63">
        <v>7.8794520547945206</v>
      </c>
      <c r="BO63">
        <v>94.553424657534251</v>
      </c>
      <c r="BP63" t="s">
        <v>238</v>
      </c>
      <c r="BQ63">
        <v>72236</v>
      </c>
      <c r="BR63" t="s">
        <v>239</v>
      </c>
      <c r="BT63" s="13"/>
      <c r="BU63" s="13" t="s">
        <v>240</v>
      </c>
      <c r="BV63" s="13">
        <v>84300</v>
      </c>
    </row>
    <row r="64" spans="1:74">
      <c r="A64">
        <v>5123</v>
      </c>
      <c r="B64" t="s">
        <v>241</v>
      </c>
      <c r="C64" t="s">
        <v>197</v>
      </c>
      <c r="D64" t="s">
        <v>770</v>
      </c>
      <c r="E64" t="s">
        <v>771</v>
      </c>
      <c r="F64" t="s">
        <v>772</v>
      </c>
      <c r="G64" t="s">
        <v>201</v>
      </c>
      <c r="H64" s="13">
        <v>43692</v>
      </c>
      <c r="I64" s="13">
        <v>44562</v>
      </c>
      <c r="J64" s="13">
        <v>44926</v>
      </c>
      <c r="K64" s="13">
        <v>44926</v>
      </c>
      <c r="L64">
        <v>50000</v>
      </c>
      <c r="M64" t="s">
        <v>771</v>
      </c>
      <c r="N64" t="s">
        <v>773</v>
      </c>
      <c r="P64" t="s">
        <v>774</v>
      </c>
      <c r="Q64" t="s">
        <v>775</v>
      </c>
      <c r="S64" t="s">
        <v>207</v>
      </c>
      <c r="T64" t="s">
        <v>170</v>
      </c>
      <c r="U64" t="s">
        <v>171</v>
      </c>
      <c r="V64" t="s">
        <v>172</v>
      </c>
      <c r="W64" t="s">
        <v>173</v>
      </c>
      <c r="X64" t="s">
        <v>174</v>
      </c>
      <c r="Y64" t="s">
        <v>175</v>
      </c>
      <c r="Z64">
        <v>0</v>
      </c>
      <c r="AA64" t="s">
        <v>776</v>
      </c>
      <c r="AB64">
        <v>13</v>
      </c>
      <c r="AC64">
        <v>14815</v>
      </c>
      <c r="AD64" t="s">
        <v>268</v>
      </c>
      <c r="AE64" t="s">
        <v>777</v>
      </c>
      <c r="AG64" t="s">
        <v>212</v>
      </c>
      <c r="AI64" t="s">
        <v>213</v>
      </c>
      <c r="AJ64" t="s">
        <v>182</v>
      </c>
      <c r="AK64">
        <v>0</v>
      </c>
      <c r="AL64">
        <v>0</v>
      </c>
      <c r="AM64">
        <v>0</v>
      </c>
      <c r="AN64">
        <v>5555</v>
      </c>
      <c r="AO64">
        <v>14815</v>
      </c>
      <c r="AP64">
        <v>14815</v>
      </c>
      <c r="AQ64">
        <v>14815</v>
      </c>
      <c r="AR64">
        <v>0</v>
      </c>
      <c r="AS64">
        <v>0</v>
      </c>
      <c r="AW64">
        <v>0</v>
      </c>
      <c r="AX64">
        <v>14815</v>
      </c>
      <c r="AY64">
        <v>14815</v>
      </c>
      <c r="AZ64" t="s">
        <v>778</v>
      </c>
      <c r="BA64" t="s">
        <v>779</v>
      </c>
      <c r="BB64" t="s">
        <v>778</v>
      </c>
      <c r="BC64" t="s">
        <v>779</v>
      </c>
      <c r="BD64" t="s">
        <v>780</v>
      </c>
      <c r="BE64" t="s">
        <v>217</v>
      </c>
      <c r="BF64" t="s">
        <v>218</v>
      </c>
      <c r="BG64" t="s">
        <v>219</v>
      </c>
      <c r="BH64">
        <v>71</v>
      </c>
      <c r="BI64">
        <v>53</v>
      </c>
      <c r="BJ64" t="s">
        <v>189</v>
      </c>
      <c r="BK64" t="s">
        <v>190</v>
      </c>
      <c r="BN64">
        <v>3.3808219178082193</v>
      </c>
      <c r="BO64">
        <v>40.56986301369863</v>
      </c>
      <c r="BP64" t="s">
        <v>781</v>
      </c>
      <c r="BQ64">
        <v>14815</v>
      </c>
      <c r="BR64" t="s">
        <v>782</v>
      </c>
      <c r="BT64" s="13"/>
      <c r="BU64" s="13"/>
      <c r="BV64" s="13">
        <v>14815</v>
      </c>
    </row>
    <row r="65" spans="1:74">
      <c r="A65">
        <v>5124</v>
      </c>
      <c r="B65" t="s">
        <v>241</v>
      </c>
      <c r="C65" t="s">
        <v>197</v>
      </c>
      <c r="D65" t="s">
        <v>783</v>
      </c>
      <c r="E65" t="s">
        <v>504</v>
      </c>
      <c r="F65" t="s">
        <v>784</v>
      </c>
      <c r="G65" t="s">
        <v>163</v>
      </c>
      <c r="H65" s="13">
        <v>43617</v>
      </c>
      <c r="I65" s="13">
        <v>44562</v>
      </c>
      <c r="J65" s="13">
        <v>44926</v>
      </c>
      <c r="K65" s="13">
        <v>44926</v>
      </c>
      <c r="L65">
        <v>75780</v>
      </c>
      <c r="M65" t="s">
        <v>504</v>
      </c>
      <c r="N65" t="s">
        <v>506</v>
      </c>
      <c r="P65" t="s">
        <v>507</v>
      </c>
      <c r="Q65" t="s">
        <v>508</v>
      </c>
      <c r="S65" t="s">
        <v>358</v>
      </c>
      <c r="T65" t="s">
        <v>170</v>
      </c>
      <c r="U65" t="s">
        <v>171</v>
      </c>
      <c r="V65" t="s">
        <v>172</v>
      </c>
      <c r="W65" t="s">
        <v>173</v>
      </c>
      <c r="X65" t="s">
        <v>174</v>
      </c>
      <c r="Y65" t="s">
        <v>175</v>
      </c>
      <c r="Z65">
        <v>0</v>
      </c>
      <c r="AA65" t="s">
        <v>176</v>
      </c>
      <c r="AB65">
        <v>16</v>
      </c>
      <c r="AC65">
        <v>21650</v>
      </c>
      <c r="AD65" t="s">
        <v>509</v>
      </c>
      <c r="AE65" t="s">
        <v>510</v>
      </c>
      <c r="AG65" t="s">
        <v>362</v>
      </c>
      <c r="AI65" t="s">
        <v>363</v>
      </c>
      <c r="AJ65" t="s">
        <v>182</v>
      </c>
      <c r="AK65">
        <v>21650</v>
      </c>
      <c r="AL65">
        <v>0</v>
      </c>
      <c r="AM65">
        <v>0</v>
      </c>
      <c r="AN65">
        <v>10829</v>
      </c>
      <c r="AO65">
        <v>21651</v>
      </c>
      <c r="AP65">
        <v>21650</v>
      </c>
      <c r="AQ65">
        <v>21650</v>
      </c>
      <c r="AS65">
        <v>0</v>
      </c>
      <c r="AW65">
        <v>0</v>
      </c>
      <c r="AX65">
        <v>21650</v>
      </c>
      <c r="AY65">
        <v>21650</v>
      </c>
      <c r="AZ65" t="s">
        <v>511</v>
      </c>
      <c r="BA65" t="s">
        <v>512</v>
      </c>
      <c r="BB65" t="s">
        <v>511</v>
      </c>
      <c r="BC65" t="s">
        <v>512</v>
      </c>
      <c r="BE65" t="s">
        <v>189</v>
      </c>
      <c r="BF65" t="s">
        <v>190</v>
      </c>
      <c r="BG65" t="s">
        <v>366</v>
      </c>
      <c r="BH65">
        <v>53</v>
      </c>
      <c r="BI65">
        <v>53</v>
      </c>
      <c r="BJ65" t="s">
        <v>189</v>
      </c>
      <c r="BK65" t="s">
        <v>190</v>
      </c>
      <c r="BN65">
        <v>3.5863013698630137</v>
      </c>
      <c r="BO65">
        <v>43.035616438356165</v>
      </c>
      <c r="BP65" t="s">
        <v>513</v>
      </c>
      <c r="BQ65">
        <v>0</v>
      </c>
      <c r="BR65" t="s">
        <v>514</v>
      </c>
      <c r="BS65">
        <v>0</v>
      </c>
      <c r="BT65" s="13"/>
      <c r="BU65" s="13"/>
      <c r="BV65" s="13">
        <v>0</v>
      </c>
    </row>
    <row r="66" spans="1:74">
      <c r="A66">
        <v>5126</v>
      </c>
      <c r="B66" t="s">
        <v>241</v>
      </c>
      <c r="C66" t="s">
        <v>197</v>
      </c>
      <c r="D66" t="s">
        <v>785</v>
      </c>
      <c r="E66" t="s">
        <v>392</v>
      </c>
      <c r="F66" t="s">
        <v>786</v>
      </c>
      <c r="G66" t="s">
        <v>163</v>
      </c>
      <c r="H66" s="13">
        <v>44348</v>
      </c>
      <c r="I66" s="13">
        <v>44470</v>
      </c>
      <c r="J66" s="13">
        <v>44834</v>
      </c>
      <c r="K66" s="13">
        <v>45565</v>
      </c>
      <c r="L66">
        <v>80600</v>
      </c>
      <c r="M66" t="s">
        <v>394</v>
      </c>
      <c r="N66" t="s">
        <v>395</v>
      </c>
      <c r="P66" t="s">
        <v>396</v>
      </c>
      <c r="Q66" t="s">
        <v>397</v>
      </c>
      <c r="S66" t="s">
        <v>207</v>
      </c>
      <c r="T66" t="s">
        <v>170</v>
      </c>
      <c r="U66" t="s">
        <v>171</v>
      </c>
      <c r="V66" t="s">
        <v>172</v>
      </c>
      <c r="W66" t="s">
        <v>173</v>
      </c>
      <c r="X66" t="s">
        <v>174</v>
      </c>
      <c r="Y66" t="s">
        <v>175</v>
      </c>
      <c r="Z66">
        <v>0</v>
      </c>
      <c r="AA66" t="s">
        <v>398</v>
      </c>
      <c r="AB66">
        <v>16</v>
      </c>
      <c r="AC66">
        <v>26300</v>
      </c>
      <c r="AD66" t="s">
        <v>177</v>
      </c>
      <c r="AE66" t="s">
        <v>399</v>
      </c>
      <c r="AG66" t="s">
        <v>212</v>
      </c>
      <c r="AI66" t="s">
        <v>213</v>
      </c>
      <c r="AJ66" t="s">
        <v>182</v>
      </c>
      <c r="AK66">
        <v>0</v>
      </c>
      <c r="AL66">
        <v>0</v>
      </c>
      <c r="AM66">
        <v>0</v>
      </c>
      <c r="AN66">
        <v>0</v>
      </c>
      <c r="AO66">
        <v>0</v>
      </c>
      <c r="AP66">
        <v>0</v>
      </c>
      <c r="AQ66">
        <v>0</v>
      </c>
      <c r="AR66">
        <v>0</v>
      </c>
      <c r="AS66">
        <v>0</v>
      </c>
      <c r="AW66">
        <v>0</v>
      </c>
      <c r="AX66">
        <v>26300</v>
      </c>
      <c r="AY66">
        <v>0</v>
      </c>
      <c r="AZ66" t="s">
        <v>400</v>
      </c>
      <c r="BA66" t="s">
        <v>401</v>
      </c>
      <c r="BB66" t="s">
        <v>400</v>
      </c>
      <c r="BC66" t="s">
        <v>401</v>
      </c>
      <c r="BD66" t="s">
        <v>254</v>
      </c>
      <c r="BE66" t="s">
        <v>217</v>
      </c>
      <c r="BF66" t="s">
        <v>218</v>
      </c>
      <c r="BG66" t="s">
        <v>219</v>
      </c>
      <c r="BH66">
        <v>71</v>
      </c>
      <c r="BI66">
        <v>53</v>
      </c>
      <c r="BJ66" t="s">
        <v>189</v>
      </c>
      <c r="BK66" t="s">
        <v>190</v>
      </c>
      <c r="BN66">
        <v>3.3342465753424659</v>
      </c>
      <c r="BO66">
        <v>40.010958904109593</v>
      </c>
      <c r="BP66" t="s">
        <v>402</v>
      </c>
      <c r="BQ66">
        <v>0</v>
      </c>
      <c r="BR66" t="s">
        <v>403</v>
      </c>
      <c r="BT66" s="13"/>
      <c r="BU66" s="13" t="s">
        <v>404</v>
      </c>
      <c r="BV66" s="13">
        <v>0</v>
      </c>
    </row>
    <row r="67" spans="1:74">
      <c r="A67">
        <v>5127</v>
      </c>
      <c r="B67" t="s">
        <v>223</v>
      </c>
      <c r="C67" t="s">
        <v>224</v>
      </c>
      <c r="D67" t="s">
        <v>785</v>
      </c>
      <c r="E67" t="s">
        <v>392</v>
      </c>
      <c r="F67" t="s">
        <v>786</v>
      </c>
      <c r="G67" t="s">
        <v>163</v>
      </c>
      <c r="H67" s="13">
        <v>44348</v>
      </c>
      <c r="I67" s="13">
        <v>44835</v>
      </c>
      <c r="J67" s="13">
        <v>45199</v>
      </c>
      <c r="K67" s="13">
        <v>45565</v>
      </c>
      <c r="L67">
        <v>80600</v>
      </c>
      <c r="M67" t="s">
        <v>394</v>
      </c>
      <c r="N67" t="s">
        <v>395</v>
      </c>
      <c r="P67" t="s">
        <v>396</v>
      </c>
      <c r="Q67" t="s">
        <v>397</v>
      </c>
      <c r="S67" t="s">
        <v>207</v>
      </c>
      <c r="T67" t="s">
        <v>170</v>
      </c>
      <c r="U67" t="s">
        <v>171</v>
      </c>
      <c r="V67" t="s">
        <v>172</v>
      </c>
      <c r="W67" t="s">
        <v>173</v>
      </c>
      <c r="X67" t="s">
        <v>174</v>
      </c>
      <c r="Y67" t="s">
        <v>175</v>
      </c>
      <c r="Z67">
        <v>0</v>
      </c>
      <c r="AA67" t="s">
        <v>398</v>
      </c>
      <c r="AB67">
        <v>16</v>
      </c>
      <c r="AC67">
        <v>30000</v>
      </c>
      <c r="AD67" t="s">
        <v>177</v>
      </c>
      <c r="AE67" t="s">
        <v>399</v>
      </c>
      <c r="AG67" t="s">
        <v>212</v>
      </c>
      <c r="AI67" t="s">
        <v>213</v>
      </c>
      <c r="AJ67" t="s">
        <v>182</v>
      </c>
      <c r="AK67">
        <v>0</v>
      </c>
      <c r="AL67">
        <v>0</v>
      </c>
      <c r="AM67">
        <v>0</v>
      </c>
      <c r="AN67">
        <v>0</v>
      </c>
      <c r="AO67">
        <v>0</v>
      </c>
      <c r="AP67">
        <v>0</v>
      </c>
      <c r="AQ67">
        <v>0</v>
      </c>
      <c r="AR67">
        <v>0</v>
      </c>
      <c r="AS67">
        <v>0</v>
      </c>
      <c r="AW67">
        <v>0</v>
      </c>
      <c r="AX67">
        <v>30000</v>
      </c>
      <c r="AY67">
        <v>0</v>
      </c>
      <c r="AZ67" t="s">
        <v>400</v>
      </c>
      <c r="BA67" t="s">
        <v>401</v>
      </c>
      <c r="BB67" t="s">
        <v>400</v>
      </c>
      <c r="BC67" t="s">
        <v>401</v>
      </c>
      <c r="BD67" t="s">
        <v>254</v>
      </c>
      <c r="BE67" t="s">
        <v>217</v>
      </c>
      <c r="BF67" t="s">
        <v>218</v>
      </c>
      <c r="BG67" t="s">
        <v>219</v>
      </c>
      <c r="BH67">
        <v>71</v>
      </c>
      <c r="BI67">
        <v>53</v>
      </c>
      <c r="BJ67" t="s">
        <v>189</v>
      </c>
      <c r="BK67" t="s">
        <v>190</v>
      </c>
      <c r="BN67">
        <v>3.3342465753424659</v>
      </c>
      <c r="BO67">
        <v>40.010958904109593</v>
      </c>
      <c r="BP67" t="s">
        <v>402</v>
      </c>
      <c r="BQ67">
        <v>0</v>
      </c>
      <c r="BR67" t="s">
        <v>403</v>
      </c>
      <c r="BT67" s="13"/>
      <c r="BU67" s="13" t="s">
        <v>404</v>
      </c>
      <c r="BV67" s="13">
        <v>0</v>
      </c>
    </row>
    <row r="68" spans="1:74">
      <c r="A68">
        <v>5129</v>
      </c>
      <c r="B68" t="s">
        <v>241</v>
      </c>
      <c r="C68" t="s">
        <v>197</v>
      </c>
      <c r="D68" t="s">
        <v>787</v>
      </c>
      <c r="E68" t="s">
        <v>788</v>
      </c>
      <c r="F68" t="s">
        <v>789</v>
      </c>
      <c r="G68" t="s">
        <v>201</v>
      </c>
      <c r="H68" s="13">
        <v>44562</v>
      </c>
      <c r="I68" s="13">
        <v>44562</v>
      </c>
      <c r="J68" s="13">
        <v>44804</v>
      </c>
      <c r="K68" s="13">
        <v>45169</v>
      </c>
      <c r="L68">
        <v>158052</v>
      </c>
      <c r="M68" t="s">
        <v>790</v>
      </c>
      <c r="N68" t="s">
        <v>791</v>
      </c>
      <c r="O68" t="s">
        <v>263</v>
      </c>
      <c r="P68" t="s">
        <v>167</v>
      </c>
      <c r="Q68" t="s">
        <v>792</v>
      </c>
      <c r="R68" t="s">
        <v>793</v>
      </c>
      <c r="T68" t="s">
        <v>170</v>
      </c>
      <c r="U68" t="s">
        <v>171</v>
      </c>
      <c r="V68" t="s">
        <v>172</v>
      </c>
      <c r="W68" t="s">
        <v>173</v>
      </c>
      <c r="X68" t="s">
        <v>174</v>
      </c>
      <c r="Y68" t="s">
        <v>175</v>
      </c>
      <c r="Z68">
        <v>0</v>
      </c>
      <c r="AA68" t="s">
        <v>794</v>
      </c>
      <c r="AB68">
        <v>13</v>
      </c>
      <c r="AC68">
        <v>78054</v>
      </c>
      <c r="AD68" t="s">
        <v>268</v>
      </c>
      <c r="AE68" t="s">
        <v>795</v>
      </c>
      <c r="AF68" t="s">
        <v>796</v>
      </c>
      <c r="AK68">
        <v>29402</v>
      </c>
      <c r="AL68">
        <v>0</v>
      </c>
      <c r="AM68">
        <v>4267</v>
      </c>
      <c r="AN68">
        <v>78054</v>
      </c>
      <c r="AO68">
        <v>79998</v>
      </c>
      <c r="AP68">
        <v>0</v>
      </c>
      <c r="AQ68">
        <v>0</v>
      </c>
      <c r="AR68">
        <v>0</v>
      </c>
      <c r="AS68">
        <v>0</v>
      </c>
      <c r="AW68">
        <v>11740</v>
      </c>
      <c r="AX68">
        <v>156108</v>
      </c>
      <c r="AY68">
        <v>46939</v>
      </c>
      <c r="AZ68" t="s">
        <v>797</v>
      </c>
      <c r="BA68" t="s">
        <v>798</v>
      </c>
      <c r="BD68" t="s">
        <v>216</v>
      </c>
      <c r="BH68">
        <v>0</v>
      </c>
      <c r="BI68">
        <v>53</v>
      </c>
      <c r="BJ68" t="s">
        <v>189</v>
      </c>
      <c r="BK68" t="s">
        <v>190</v>
      </c>
      <c r="BN68">
        <v>3.3260273972602739</v>
      </c>
      <c r="BO68">
        <v>39.912328767123284</v>
      </c>
      <c r="BP68" t="s">
        <v>799</v>
      </c>
      <c r="BQ68">
        <v>1530</v>
      </c>
      <c r="BR68" t="s">
        <v>800</v>
      </c>
      <c r="BS68">
        <v>10</v>
      </c>
      <c r="BT68" s="13">
        <v>44561</v>
      </c>
      <c r="BU68" s="13"/>
      <c r="BV68" s="13">
        <v>0</v>
      </c>
    </row>
    <row r="69" spans="1:74">
      <c r="A69">
        <v>5130</v>
      </c>
      <c r="B69" t="s">
        <v>223</v>
      </c>
      <c r="C69" t="s">
        <v>224</v>
      </c>
      <c r="D69" t="s">
        <v>787</v>
      </c>
      <c r="E69" t="s">
        <v>788</v>
      </c>
      <c r="F69" t="s">
        <v>789</v>
      </c>
      <c r="G69" t="s">
        <v>201</v>
      </c>
      <c r="H69" s="13">
        <v>44562</v>
      </c>
      <c r="I69" s="13">
        <v>44805</v>
      </c>
      <c r="J69" s="13">
        <v>45169</v>
      </c>
      <c r="K69" s="13">
        <v>45169</v>
      </c>
      <c r="L69">
        <v>158052</v>
      </c>
      <c r="M69" t="s">
        <v>790</v>
      </c>
      <c r="N69" t="s">
        <v>791</v>
      </c>
      <c r="O69" t="s">
        <v>263</v>
      </c>
      <c r="P69" t="s">
        <v>167</v>
      </c>
      <c r="Q69" t="s">
        <v>792</v>
      </c>
      <c r="R69" t="s">
        <v>793</v>
      </c>
      <c r="T69" t="s">
        <v>170</v>
      </c>
      <c r="U69" t="s">
        <v>171</v>
      </c>
      <c r="V69" t="s">
        <v>172</v>
      </c>
      <c r="W69" t="s">
        <v>173</v>
      </c>
      <c r="X69" t="s">
        <v>174</v>
      </c>
      <c r="Y69" t="s">
        <v>175</v>
      </c>
      <c r="Z69">
        <v>0</v>
      </c>
      <c r="AA69" t="s">
        <v>794</v>
      </c>
      <c r="AB69">
        <v>13</v>
      </c>
      <c r="AC69">
        <v>111113</v>
      </c>
      <c r="AD69" t="s">
        <v>268</v>
      </c>
      <c r="AE69" t="s">
        <v>795</v>
      </c>
      <c r="AF69" t="s">
        <v>796</v>
      </c>
      <c r="AK69">
        <v>68182</v>
      </c>
      <c r="AL69">
        <v>0</v>
      </c>
      <c r="AM69">
        <v>10102</v>
      </c>
      <c r="AN69">
        <v>78054</v>
      </c>
      <c r="AO69">
        <v>79998</v>
      </c>
      <c r="AP69">
        <v>0</v>
      </c>
      <c r="AQ69">
        <v>0</v>
      </c>
      <c r="AR69">
        <v>0</v>
      </c>
      <c r="AS69">
        <v>0</v>
      </c>
      <c r="AW69">
        <v>26591</v>
      </c>
      <c r="AX69">
        <v>222226</v>
      </c>
      <c r="AY69">
        <v>111113</v>
      </c>
      <c r="AZ69" t="s">
        <v>797</v>
      </c>
      <c r="BA69" t="s">
        <v>798</v>
      </c>
      <c r="BD69" t="s">
        <v>216</v>
      </c>
      <c r="BH69">
        <v>0</v>
      </c>
      <c r="BI69">
        <v>53</v>
      </c>
      <c r="BJ69" t="s">
        <v>189</v>
      </c>
      <c r="BK69" t="s">
        <v>190</v>
      </c>
      <c r="BN69">
        <v>3.3260273972602739</v>
      </c>
      <c r="BO69">
        <v>39.912328767123284</v>
      </c>
      <c r="BP69" t="s">
        <v>799</v>
      </c>
      <c r="BQ69">
        <v>6238</v>
      </c>
      <c r="BR69" t="s">
        <v>800</v>
      </c>
      <c r="BS69">
        <v>10</v>
      </c>
      <c r="BT69" s="13">
        <v>44561</v>
      </c>
      <c r="BU69" s="13"/>
      <c r="BV69" s="13">
        <v>0</v>
      </c>
    </row>
    <row r="70" spans="1:74">
      <c r="A70">
        <v>5131</v>
      </c>
      <c r="B70" t="s">
        <v>241</v>
      </c>
      <c r="C70" t="s">
        <v>197</v>
      </c>
      <c r="D70" t="s">
        <v>801</v>
      </c>
      <c r="E70" t="s">
        <v>802</v>
      </c>
      <c r="F70" t="s">
        <v>803</v>
      </c>
      <c r="G70" t="s">
        <v>201</v>
      </c>
      <c r="H70" s="13">
        <v>44652</v>
      </c>
      <c r="I70" s="13">
        <v>44652</v>
      </c>
      <c r="J70" s="13">
        <v>44834</v>
      </c>
      <c r="K70" s="13">
        <v>45565</v>
      </c>
      <c r="L70">
        <v>309504</v>
      </c>
      <c r="M70" t="s">
        <v>802</v>
      </c>
      <c r="N70" t="s">
        <v>804</v>
      </c>
      <c r="O70" t="s">
        <v>805</v>
      </c>
      <c r="P70" t="s">
        <v>167</v>
      </c>
      <c r="Q70" t="s">
        <v>806</v>
      </c>
      <c r="R70" t="s">
        <v>807</v>
      </c>
      <c r="S70" t="s">
        <v>808</v>
      </c>
      <c r="T70" t="s">
        <v>170</v>
      </c>
      <c r="U70" t="s">
        <v>171</v>
      </c>
      <c r="V70" t="s">
        <v>172</v>
      </c>
      <c r="W70" t="s">
        <v>173</v>
      </c>
      <c r="X70" t="s">
        <v>174</v>
      </c>
      <c r="Y70" t="s">
        <v>175</v>
      </c>
      <c r="Z70">
        <v>0</v>
      </c>
      <c r="AA70" t="s">
        <v>809</v>
      </c>
      <c r="AB70">
        <v>13</v>
      </c>
      <c r="AC70">
        <v>98329</v>
      </c>
      <c r="AD70" t="s">
        <v>810</v>
      </c>
      <c r="AE70" t="s">
        <v>811</v>
      </c>
      <c r="AF70" t="s">
        <v>812</v>
      </c>
      <c r="AG70" t="s">
        <v>813</v>
      </c>
      <c r="AI70" t="s">
        <v>814</v>
      </c>
      <c r="AJ70" t="s">
        <v>182</v>
      </c>
      <c r="AK70">
        <v>67386</v>
      </c>
      <c r="AL70">
        <v>0</v>
      </c>
      <c r="AM70">
        <v>8939</v>
      </c>
      <c r="AN70">
        <v>98329</v>
      </c>
      <c r="AO70">
        <v>104707</v>
      </c>
      <c r="AP70">
        <v>106468</v>
      </c>
      <c r="AQ70">
        <v>0</v>
      </c>
      <c r="AR70">
        <v>0</v>
      </c>
      <c r="AS70">
        <v>0</v>
      </c>
      <c r="AW70">
        <v>18868</v>
      </c>
      <c r="AX70">
        <v>98329</v>
      </c>
      <c r="AY70">
        <v>98329</v>
      </c>
      <c r="AZ70" t="s">
        <v>815</v>
      </c>
      <c r="BA70" t="s">
        <v>816</v>
      </c>
      <c r="BD70" t="s">
        <v>216</v>
      </c>
      <c r="BE70" t="s">
        <v>817</v>
      </c>
      <c r="BF70" t="s">
        <v>818</v>
      </c>
      <c r="BG70" t="s">
        <v>819</v>
      </c>
      <c r="BH70">
        <v>54</v>
      </c>
      <c r="BI70">
        <v>53</v>
      </c>
      <c r="BJ70" t="s">
        <v>189</v>
      </c>
      <c r="BK70" t="s">
        <v>190</v>
      </c>
      <c r="BN70">
        <v>2.5013698630136987</v>
      </c>
      <c r="BO70">
        <v>30.016438356164386</v>
      </c>
      <c r="BP70" t="s">
        <v>820</v>
      </c>
      <c r="BQ70">
        <v>3136</v>
      </c>
      <c r="BR70" t="s">
        <v>821</v>
      </c>
      <c r="BT70" s="13"/>
      <c r="BU70" s="13"/>
      <c r="BV70" s="13">
        <v>0</v>
      </c>
    </row>
    <row r="71" spans="1:74">
      <c r="A71">
        <v>5133</v>
      </c>
      <c r="B71" t="s">
        <v>308</v>
      </c>
      <c r="C71" t="s">
        <v>309</v>
      </c>
      <c r="D71" t="s">
        <v>822</v>
      </c>
      <c r="E71" t="s">
        <v>689</v>
      </c>
      <c r="F71" t="s">
        <v>823</v>
      </c>
      <c r="G71" t="s">
        <v>201</v>
      </c>
      <c r="H71" s="13">
        <v>43678</v>
      </c>
      <c r="I71" s="13">
        <v>44562</v>
      </c>
      <c r="J71" s="13">
        <v>44926</v>
      </c>
      <c r="K71" s="13">
        <v>44926</v>
      </c>
      <c r="L71">
        <v>60000</v>
      </c>
      <c r="M71" t="s">
        <v>691</v>
      </c>
      <c r="N71" t="s">
        <v>692</v>
      </c>
      <c r="P71" t="s">
        <v>693</v>
      </c>
      <c r="Q71" t="s">
        <v>694</v>
      </c>
      <c r="R71" t="s">
        <v>695</v>
      </c>
      <c r="S71" t="s">
        <v>207</v>
      </c>
      <c r="T71" t="s">
        <v>170</v>
      </c>
      <c r="U71" t="s">
        <v>171</v>
      </c>
      <c r="V71" t="s">
        <v>172</v>
      </c>
      <c r="W71" t="s">
        <v>173</v>
      </c>
      <c r="X71" t="s">
        <v>174</v>
      </c>
      <c r="Y71" t="s">
        <v>175</v>
      </c>
      <c r="Z71">
        <v>0</v>
      </c>
      <c r="AA71" t="s">
        <v>696</v>
      </c>
      <c r="AB71">
        <v>13</v>
      </c>
      <c r="AC71">
        <v>17561</v>
      </c>
      <c r="AD71" t="s">
        <v>177</v>
      </c>
      <c r="AE71" t="s">
        <v>697</v>
      </c>
      <c r="AG71" t="s">
        <v>212</v>
      </c>
      <c r="AI71" t="s">
        <v>213</v>
      </c>
      <c r="AJ71" t="s">
        <v>182</v>
      </c>
      <c r="AK71">
        <v>17561</v>
      </c>
      <c r="AL71">
        <v>0</v>
      </c>
      <c r="AM71">
        <v>0</v>
      </c>
      <c r="AN71">
        <v>2927</v>
      </c>
      <c r="AO71">
        <v>17561</v>
      </c>
      <c r="AP71">
        <v>17561</v>
      </c>
      <c r="AQ71">
        <v>17561</v>
      </c>
      <c r="AR71">
        <v>4390</v>
      </c>
      <c r="AS71">
        <v>0</v>
      </c>
      <c r="AW71">
        <v>0</v>
      </c>
      <c r="AX71">
        <v>17561</v>
      </c>
      <c r="AY71">
        <v>17561</v>
      </c>
      <c r="AZ71" t="s">
        <v>698</v>
      </c>
      <c r="BA71" t="s">
        <v>699</v>
      </c>
      <c r="BB71" t="s">
        <v>698</v>
      </c>
      <c r="BC71" t="s">
        <v>699</v>
      </c>
      <c r="BD71" t="s">
        <v>289</v>
      </c>
      <c r="BE71" t="s">
        <v>217</v>
      </c>
      <c r="BF71" t="s">
        <v>218</v>
      </c>
      <c r="BG71" t="s">
        <v>219</v>
      </c>
      <c r="BH71">
        <v>71</v>
      </c>
      <c r="BI71">
        <v>53</v>
      </c>
      <c r="BJ71" t="s">
        <v>189</v>
      </c>
      <c r="BK71" t="s">
        <v>190</v>
      </c>
      <c r="BN71">
        <v>3.419178082191781</v>
      </c>
      <c r="BO71">
        <v>41.030136986301372</v>
      </c>
      <c r="BP71" t="s">
        <v>700</v>
      </c>
      <c r="BQ71">
        <v>0</v>
      </c>
      <c r="BR71" t="s">
        <v>701</v>
      </c>
      <c r="BS71">
        <v>0</v>
      </c>
      <c r="BT71" s="13"/>
      <c r="BU71" s="13" t="s">
        <v>702</v>
      </c>
      <c r="BV71" s="13">
        <v>17561</v>
      </c>
    </row>
    <row r="72" spans="1:74">
      <c r="A72">
        <v>5136</v>
      </c>
      <c r="B72" t="s">
        <v>223</v>
      </c>
      <c r="C72" t="s">
        <v>224</v>
      </c>
      <c r="D72" t="s">
        <v>824</v>
      </c>
      <c r="E72" t="s">
        <v>825</v>
      </c>
      <c r="F72" t="s">
        <v>826</v>
      </c>
      <c r="G72" t="s">
        <v>827</v>
      </c>
      <c r="H72" s="13">
        <v>44562</v>
      </c>
      <c r="I72" s="13">
        <v>44652</v>
      </c>
      <c r="J72" s="13">
        <v>45016</v>
      </c>
      <c r="K72" s="13">
        <v>46387</v>
      </c>
      <c r="L72">
        <v>2417368</v>
      </c>
      <c r="M72" t="s">
        <v>828</v>
      </c>
      <c r="N72" t="s">
        <v>829</v>
      </c>
      <c r="P72" t="s">
        <v>737</v>
      </c>
      <c r="Q72" t="s">
        <v>738</v>
      </c>
      <c r="R72" t="s">
        <v>446</v>
      </c>
      <c r="S72" t="s">
        <v>830</v>
      </c>
      <c r="T72" t="s">
        <v>170</v>
      </c>
      <c r="U72" t="s">
        <v>171</v>
      </c>
      <c r="V72" t="s">
        <v>172</v>
      </c>
      <c r="W72" t="s">
        <v>173</v>
      </c>
      <c r="X72" t="s">
        <v>174</v>
      </c>
      <c r="Y72" t="s">
        <v>175</v>
      </c>
      <c r="Z72">
        <v>442187</v>
      </c>
      <c r="AA72" t="s">
        <v>831</v>
      </c>
      <c r="AB72">
        <v>1</v>
      </c>
      <c r="AC72">
        <v>442187</v>
      </c>
      <c r="AD72" t="s">
        <v>209</v>
      </c>
      <c r="AE72" t="s">
        <v>832</v>
      </c>
      <c r="AH72" t="s">
        <v>833</v>
      </c>
      <c r="AI72" t="s">
        <v>834</v>
      </c>
      <c r="AK72">
        <v>235408</v>
      </c>
      <c r="AL72">
        <v>13000</v>
      </c>
      <c r="AM72">
        <v>39412</v>
      </c>
      <c r="AN72">
        <v>108379</v>
      </c>
      <c r="AO72">
        <v>442187</v>
      </c>
      <c r="AP72">
        <v>464295</v>
      </c>
      <c r="AQ72">
        <v>487512</v>
      </c>
      <c r="AR72">
        <v>511885</v>
      </c>
      <c r="AS72">
        <v>403110</v>
      </c>
      <c r="AV72" t="s">
        <v>835</v>
      </c>
      <c r="AW72">
        <v>65844</v>
      </c>
      <c r="AX72">
        <v>884374</v>
      </c>
      <c r="AY72">
        <v>442187</v>
      </c>
      <c r="AZ72" t="s">
        <v>836</v>
      </c>
      <c r="BA72" t="s">
        <v>837</v>
      </c>
      <c r="BB72" t="s">
        <v>838</v>
      </c>
      <c r="BC72" t="s">
        <v>839</v>
      </c>
      <c r="BD72" t="s">
        <v>289</v>
      </c>
      <c r="BE72" t="s">
        <v>840</v>
      </c>
      <c r="BF72" t="s">
        <v>841</v>
      </c>
      <c r="BG72" t="s">
        <v>366</v>
      </c>
      <c r="BH72">
        <v>3</v>
      </c>
      <c r="BI72">
        <v>15</v>
      </c>
      <c r="BJ72" t="s">
        <v>842</v>
      </c>
      <c r="BK72" t="s">
        <v>843</v>
      </c>
      <c r="BN72">
        <v>10</v>
      </c>
      <c r="BO72">
        <v>120</v>
      </c>
      <c r="BP72" t="s">
        <v>844</v>
      </c>
      <c r="BQ72">
        <v>88523</v>
      </c>
      <c r="BR72" t="s">
        <v>845</v>
      </c>
      <c r="BS72">
        <v>10</v>
      </c>
      <c r="BT72" s="13">
        <v>44651</v>
      </c>
      <c r="BU72" s="13"/>
      <c r="BV72" s="13">
        <v>0</v>
      </c>
    </row>
    <row r="73" spans="1:74">
      <c r="A73">
        <v>5302</v>
      </c>
      <c r="B73" t="s">
        <v>223</v>
      </c>
      <c r="C73" t="s">
        <v>224</v>
      </c>
      <c r="D73" t="s">
        <v>846</v>
      </c>
      <c r="E73" t="s">
        <v>847</v>
      </c>
      <c r="F73" t="s">
        <v>848</v>
      </c>
      <c r="G73" t="s">
        <v>849</v>
      </c>
      <c r="H73" s="13">
        <v>44562</v>
      </c>
      <c r="I73" s="13">
        <v>44652</v>
      </c>
      <c r="J73" s="13">
        <v>45016</v>
      </c>
      <c r="K73" s="13">
        <v>46387</v>
      </c>
      <c r="L73">
        <v>230915</v>
      </c>
      <c r="M73" t="s">
        <v>850</v>
      </c>
      <c r="N73" t="s">
        <v>851</v>
      </c>
      <c r="P73" t="s">
        <v>852</v>
      </c>
      <c r="Q73" t="s">
        <v>853</v>
      </c>
      <c r="R73" t="s">
        <v>854</v>
      </c>
      <c r="S73" t="s">
        <v>855</v>
      </c>
      <c r="T73" t="s">
        <v>170</v>
      </c>
      <c r="U73" t="s">
        <v>171</v>
      </c>
      <c r="V73" t="s">
        <v>172</v>
      </c>
      <c r="W73" t="s">
        <v>173</v>
      </c>
      <c r="X73" t="s">
        <v>174</v>
      </c>
      <c r="Y73" t="s">
        <v>175</v>
      </c>
      <c r="Z73">
        <v>42418</v>
      </c>
      <c r="AA73" t="s">
        <v>848</v>
      </c>
      <c r="AB73">
        <v>12</v>
      </c>
      <c r="AC73">
        <v>42418</v>
      </c>
      <c r="AD73" t="s">
        <v>268</v>
      </c>
      <c r="AE73" t="s">
        <v>856</v>
      </c>
      <c r="AF73" t="s">
        <v>857</v>
      </c>
      <c r="AG73" t="s">
        <v>858</v>
      </c>
      <c r="AI73" t="s">
        <v>859</v>
      </c>
      <c r="AJ73" t="s">
        <v>182</v>
      </c>
      <c r="AK73">
        <v>38055</v>
      </c>
      <c r="AL73">
        <v>0</v>
      </c>
      <c r="AM73">
        <v>0</v>
      </c>
      <c r="AN73">
        <v>9419</v>
      </c>
      <c r="AO73">
        <v>42418</v>
      </c>
      <c r="AP73">
        <v>44539</v>
      </c>
      <c r="AQ73">
        <v>46766</v>
      </c>
      <c r="AR73">
        <v>49104</v>
      </c>
      <c r="AS73">
        <v>38669</v>
      </c>
      <c r="AU73" t="s">
        <v>860</v>
      </c>
      <c r="AW73">
        <v>4363</v>
      </c>
      <c r="AX73">
        <v>84836</v>
      </c>
      <c r="AY73">
        <v>42418</v>
      </c>
      <c r="AZ73" t="s">
        <v>861</v>
      </c>
      <c r="BA73" t="s">
        <v>862</v>
      </c>
      <c r="BB73" t="s">
        <v>861</v>
      </c>
      <c r="BC73" t="s">
        <v>862</v>
      </c>
      <c r="BD73" t="s">
        <v>216</v>
      </c>
      <c r="BE73" t="s">
        <v>863</v>
      </c>
      <c r="BF73" t="s">
        <v>864</v>
      </c>
      <c r="BG73" t="s">
        <v>865</v>
      </c>
      <c r="BH73">
        <v>73</v>
      </c>
      <c r="BI73">
        <v>73</v>
      </c>
      <c r="BJ73" t="s">
        <v>863</v>
      </c>
      <c r="BK73" t="s">
        <v>864</v>
      </c>
      <c r="BN73">
        <v>10</v>
      </c>
      <c r="BO73">
        <v>120</v>
      </c>
      <c r="BP73" t="s">
        <v>866</v>
      </c>
      <c r="BQ73">
        <v>0</v>
      </c>
      <c r="BR73" t="s">
        <v>867</v>
      </c>
      <c r="BT73" s="13"/>
      <c r="BU73" s="13"/>
      <c r="BV73" s="13"/>
    </row>
    <row r="74" spans="1:74">
      <c r="A74">
        <v>5303</v>
      </c>
      <c r="B74" t="s">
        <v>223</v>
      </c>
      <c r="C74" t="s">
        <v>224</v>
      </c>
      <c r="D74" t="s">
        <v>868</v>
      </c>
      <c r="E74" t="s">
        <v>869</v>
      </c>
      <c r="F74" t="s">
        <v>848</v>
      </c>
      <c r="G74" t="s">
        <v>849</v>
      </c>
      <c r="H74" s="13">
        <v>44562</v>
      </c>
      <c r="I74" s="13">
        <v>44652</v>
      </c>
      <c r="J74" s="13">
        <v>45016</v>
      </c>
      <c r="K74" s="13">
        <v>46387</v>
      </c>
      <c r="L74">
        <v>612905</v>
      </c>
      <c r="M74" t="s">
        <v>870</v>
      </c>
      <c r="N74" t="s">
        <v>871</v>
      </c>
      <c r="O74" t="s">
        <v>872</v>
      </c>
      <c r="P74" t="s">
        <v>167</v>
      </c>
      <c r="Q74" t="s">
        <v>873</v>
      </c>
      <c r="R74" t="s">
        <v>874</v>
      </c>
      <c r="S74" t="s">
        <v>855</v>
      </c>
      <c r="T74" t="s">
        <v>170</v>
      </c>
      <c r="U74" t="s">
        <v>171</v>
      </c>
      <c r="V74" t="s">
        <v>172</v>
      </c>
      <c r="W74" t="s">
        <v>173</v>
      </c>
      <c r="X74" t="s">
        <v>174</v>
      </c>
      <c r="Y74" t="s">
        <v>175</v>
      </c>
      <c r="Z74">
        <v>112588</v>
      </c>
      <c r="AA74" t="s">
        <v>848</v>
      </c>
      <c r="AB74">
        <v>12</v>
      </c>
      <c r="AC74">
        <v>112588</v>
      </c>
      <c r="AD74" t="s">
        <v>268</v>
      </c>
      <c r="AE74" t="s">
        <v>875</v>
      </c>
      <c r="AF74" t="s">
        <v>876</v>
      </c>
      <c r="AG74" t="s">
        <v>858</v>
      </c>
      <c r="AI74" t="s">
        <v>859</v>
      </c>
      <c r="AJ74" t="s">
        <v>182</v>
      </c>
      <c r="AK74">
        <v>65256</v>
      </c>
      <c r="AL74">
        <v>0</v>
      </c>
      <c r="AM74">
        <v>0</v>
      </c>
      <c r="AN74">
        <v>25000</v>
      </c>
      <c r="AO74">
        <v>112588</v>
      </c>
      <c r="AP74">
        <v>118217</v>
      </c>
      <c r="AQ74">
        <v>124128</v>
      </c>
      <c r="AR74">
        <v>130334</v>
      </c>
      <c r="AS74">
        <v>102638</v>
      </c>
      <c r="AW74">
        <v>29453</v>
      </c>
      <c r="AX74">
        <v>112588</v>
      </c>
      <c r="AY74">
        <v>112588</v>
      </c>
      <c r="AZ74" t="s">
        <v>877</v>
      </c>
      <c r="BA74" t="s">
        <v>878</v>
      </c>
      <c r="BB74" t="s">
        <v>879</v>
      </c>
      <c r="BC74" t="s">
        <v>880</v>
      </c>
      <c r="BD74" t="s">
        <v>216</v>
      </c>
      <c r="BE74" t="s">
        <v>863</v>
      </c>
      <c r="BF74" t="s">
        <v>864</v>
      </c>
      <c r="BG74" t="s">
        <v>865</v>
      </c>
      <c r="BH74">
        <v>73</v>
      </c>
      <c r="BI74">
        <v>73</v>
      </c>
      <c r="BJ74" t="s">
        <v>863</v>
      </c>
      <c r="BK74" t="s">
        <v>864</v>
      </c>
      <c r="BN74">
        <v>5</v>
      </c>
      <c r="BO74">
        <v>60</v>
      </c>
      <c r="BP74" t="s">
        <v>881</v>
      </c>
      <c r="BQ74">
        <v>17879</v>
      </c>
      <c r="BR74" t="s">
        <v>882</v>
      </c>
      <c r="BT74" s="13"/>
      <c r="BU74" s="13" t="s">
        <v>883</v>
      </c>
      <c r="BV74" s="13"/>
    </row>
    <row r="75" spans="1:74">
      <c r="A75">
        <v>5304</v>
      </c>
      <c r="B75" t="s">
        <v>223</v>
      </c>
      <c r="C75" t="s">
        <v>224</v>
      </c>
      <c r="D75" t="s">
        <v>884</v>
      </c>
      <c r="E75" t="s">
        <v>885</v>
      </c>
      <c r="F75" t="s">
        <v>848</v>
      </c>
      <c r="G75" t="s">
        <v>849</v>
      </c>
      <c r="H75" s="13">
        <v>44562</v>
      </c>
      <c r="I75" s="13">
        <v>44652</v>
      </c>
      <c r="J75" s="13">
        <v>45016</v>
      </c>
      <c r="K75" s="13">
        <v>46387</v>
      </c>
      <c r="L75">
        <v>4532325</v>
      </c>
      <c r="M75" t="s">
        <v>886</v>
      </c>
      <c r="N75" t="s">
        <v>887</v>
      </c>
      <c r="P75" t="s">
        <v>167</v>
      </c>
      <c r="Q75" t="s">
        <v>888</v>
      </c>
      <c r="R75" t="s">
        <v>889</v>
      </c>
      <c r="S75" t="s">
        <v>855</v>
      </c>
      <c r="T75" t="s">
        <v>170</v>
      </c>
      <c r="U75" t="s">
        <v>171</v>
      </c>
      <c r="V75" t="s">
        <v>172</v>
      </c>
      <c r="W75" t="s">
        <v>173</v>
      </c>
      <c r="X75" t="s">
        <v>174</v>
      </c>
      <c r="Y75" t="s">
        <v>175</v>
      </c>
      <c r="Z75">
        <v>832566</v>
      </c>
      <c r="AA75" t="s">
        <v>848</v>
      </c>
      <c r="AB75">
        <v>12</v>
      </c>
      <c r="AC75">
        <v>832566</v>
      </c>
      <c r="AD75" t="s">
        <v>209</v>
      </c>
      <c r="AE75" t="s">
        <v>890</v>
      </c>
      <c r="AF75" t="s">
        <v>891</v>
      </c>
      <c r="AG75" t="s">
        <v>858</v>
      </c>
      <c r="AI75" t="s">
        <v>859</v>
      </c>
      <c r="AJ75" t="s">
        <v>182</v>
      </c>
      <c r="AK75">
        <v>625736</v>
      </c>
      <c r="AL75">
        <v>0</v>
      </c>
      <c r="AM75">
        <v>0</v>
      </c>
      <c r="AN75">
        <v>184870</v>
      </c>
      <c r="AO75">
        <v>832566</v>
      </c>
      <c r="AP75">
        <v>874194</v>
      </c>
      <c r="AQ75">
        <v>917904</v>
      </c>
      <c r="AR75">
        <v>963799</v>
      </c>
      <c r="AS75">
        <v>758992</v>
      </c>
      <c r="AW75">
        <v>152170</v>
      </c>
      <c r="AX75">
        <v>1665132</v>
      </c>
      <c r="AY75">
        <v>832566</v>
      </c>
      <c r="AZ75" t="s">
        <v>892</v>
      </c>
      <c r="BA75" t="s">
        <v>893</v>
      </c>
      <c r="BB75" t="s">
        <v>894</v>
      </c>
      <c r="BC75" t="s">
        <v>895</v>
      </c>
      <c r="BD75" t="s">
        <v>216</v>
      </c>
      <c r="BE75" t="s">
        <v>863</v>
      </c>
      <c r="BF75" t="s">
        <v>864</v>
      </c>
      <c r="BG75" t="s">
        <v>865</v>
      </c>
      <c r="BH75">
        <v>73</v>
      </c>
      <c r="BI75">
        <v>73</v>
      </c>
      <c r="BJ75" t="s">
        <v>863</v>
      </c>
      <c r="BK75" t="s">
        <v>864</v>
      </c>
      <c r="BN75">
        <v>10</v>
      </c>
      <c r="BO75">
        <v>120</v>
      </c>
      <c r="BP75" t="s">
        <v>896</v>
      </c>
      <c r="BQ75">
        <v>54660</v>
      </c>
      <c r="BR75" t="s">
        <v>897</v>
      </c>
      <c r="BT75" s="13"/>
      <c r="BU75" s="13" t="s">
        <v>898</v>
      </c>
      <c r="BV75" s="13"/>
    </row>
    <row r="76" spans="1:74">
      <c r="A76">
        <v>5305</v>
      </c>
      <c r="B76" t="s">
        <v>223</v>
      </c>
      <c r="C76" t="s">
        <v>224</v>
      </c>
      <c r="D76" t="s">
        <v>899</v>
      </c>
      <c r="E76" t="s">
        <v>900</v>
      </c>
      <c r="F76" t="s">
        <v>848</v>
      </c>
      <c r="G76" t="s">
        <v>849</v>
      </c>
      <c r="H76" s="13">
        <v>44562</v>
      </c>
      <c r="I76" s="13">
        <v>44652</v>
      </c>
      <c r="J76" s="13">
        <v>45016</v>
      </c>
      <c r="K76" s="13">
        <v>46387</v>
      </c>
      <c r="L76">
        <v>3769388</v>
      </c>
      <c r="M76" t="s">
        <v>900</v>
      </c>
      <c r="N76" t="s">
        <v>901</v>
      </c>
      <c r="P76" t="s">
        <v>902</v>
      </c>
      <c r="Q76" t="s">
        <v>903</v>
      </c>
      <c r="R76" t="s">
        <v>904</v>
      </c>
      <c r="S76" t="s">
        <v>855</v>
      </c>
      <c r="T76" t="s">
        <v>170</v>
      </c>
      <c r="U76" t="s">
        <v>171</v>
      </c>
      <c r="V76" t="s">
        <v>172</v>
      </c>
      <c r="W76" t="s">
        <v>173</v>
      </c>
      <c r="X76" t="s">
        <v>174</v>
      </c>
      <c r="Y76" t="s">
        <v>175</v>
      </c>
      <c r="Z76">
        <v>692418</v>
      </c>
      <c r="AA76" t="s">
        <v>848</v>
      </c>
      <c r="AB76">
        <v>12</v>
      </c>
      <c r="AC76">
        <v>692418</v>
      </c>
      <c r="AD76" t="s">
        <v>268</v>
      </c>
      <c r="AE76" t="s">
        <v>905</v>
      </c>
      <c r="AG76" t="s">
        <v>858</v>
      </c>
      <c r="AI76" t="s">
        <v>859</v>
      </c>
      <c r="AJ76" t="s">
        <v>182</v>
      </c>
      <c r="AK76">
        <v>448375</v>
      </c>
      <c r="AL76">
        <v>0</v>
      </c>
      <c r="AM76">
        <v>51290</v>
      </c>
      <c r="AN76">
        <v>153750</v>
      </c>
      <c r="AO76">
        <v>692418</v>
      </c>
      <c r="AP76">
        <v>727039</v>
      </c>
      <c r="AQ76">
        <v>763391</v>
      </c>
      <c r="AR76">
        <v>801561</v>
      </c>
      <c r="AS76">
        <v>631229</v>
      </c>
      <c r="AW76">
        <v>116578</v>
      </c>
      <c r="AX76">
        <v>1384836</v>
      </c>
      <c r="AY76">
        <v>692418</v>
      </c>
      <c r="AZ76" t="s">
        <v>906</v>
      </c>
      <c r="BA76" t="s">
        <v>907</v>
      </c>
      <c r="BB76" t="s">
        <v>908</v>
      </c>
      <c r="BC76" t="s">
        <v>909</v>
      </c>
      <c r="BD76" t="s">
        <v>216</v>
      </c>
      <c r="BE76" t="s">
        <v>863</v>
      </c>
      <c r="BF76" t="s">
        <v>864</v>
      </c>
      <c r="BG76" t="s">
        <v>865</v>
      </c>
      <c r="BH76">
        <v>73</v>
      </c>
      <c r="BI76">
        <v>73</v>
      </c>
      <c r="BJ76" t="s">
        <v>863</v>
      </c>
      <c r="BK76" t="s">
        <v>864</v>
      </c>
      <c r="BN76">
        <v>10</v>
      </c>
      <c r="BO76">
        <v>120</v>
      </c>
      <c r="BP76" t="s">
        <v>910</v>
      </c>
      <c r="BQ76">
        <v>76175</v>
      </c>
      <c r="BR76" t="s">
        <v>911</v>
      </c>
      <c r="BT76" s="13"/>
      <c r="BU76" s="13" t="s">
        <v>912</v>
      </c>
      <c r="BV76" s="13"/>
    </row>
    <row r="77" spans="1:74">
      <c r="A77">
        <v>5306</v>
      </c>
      <c r="B77" t="s">
        <v>223</v>
      </c>
      <c r="C77" t="s">
        <v>224</v>
      </c>
      <c r="D77" t="s">
        <v>913</v>
      </c>
      <c r="E77" t="s">
        <v>914</v>
      </c>
      <c r="F77" t="s">
        <v>848</v>
      </c>
      <c r="G77" t="s">
        <v>849</v>
      </c>
      <c r="H77" s="13">
        <v>44562</v>
      </c>
      <c r="I77" s="13">
        <v>44652</v>
      </c>
      <c r="J77" s="13">
        <v>45016</v>
      </c>
      <c r="K77" s="13">
        <v>46387</v>
      </c>
      <c r="L77">
        <v>2206471</v>
      </c>
      <c r="M77" t="s">
        <v>914</v>
      </c>
      <c r="N77" t="s">
        <v>915</v>
      </c>
      <c r="P77" t="s">
        <v>264</v>
      </c>
      <c r="Q77" t="s">
        <v>265</v>
      </c>
      <c r="R77" t="s">
        <v>916</v>
      </c>
      <c r="S77" t="s">
        <v>855</v>
      </c>
      <c r="T77" t="s">
        <v>170</v>
      </c>
      <c r="U77" t="s">
        <v>171</v>
      </c>
      <c r="V77" t="s">
        <v>172</v>
      </c>
      <c r="W77" t="s">
        <v>173</v>
      </c>
      <c r="X77" t="s">
        <v>174</v>
      </c>
      <c r="Y77" t="s">
        <v>175</v>
      </c>
      <c r="Z77">
        <v>405318</v>
      </c>
      <c r="AA77" t="s">
        <v>848</v>
      </c>
      <c r="AB77">
        <v>12</v>
      </c>
      <c r="AC77">
        <v>405318</v>
      </c>
      <c r="AD77" t="s">
        <v>268</v>
      </c>
      <c r="AE77" t="s">
        <v>917</v>
      </c>
      <c r="AF77" t="s">
        <v>918</v>
      </c>
      <c r="AG77" t="s">
        <v>858</v>
      </c>
      <c r="AI77" t="s">
        <v>859</v>
      </c>
      <c r="AJ77" t="s">
        <v>182</v>
      </c>
      <c r="AK77">
        <v>267386</v>
      </c>
      <c r="AL77">
        <v>0</v>
      </c>
      <c r="AM77">
        <v>0</v>
      </c>
      <c r="AN77">
        <v>90000</v>
      </c>
      <c r="AO77">
        <v>405318</v>
      </c>
      <c r="AP77">
        <v>425584</v>
      </c>
      <c r="AQ77">
        <v>446863</v>
      </c>
      <c r="AR77">
        <v>469206</v>
      </c>
      <c r="AS77">
        <v>369500</v>
      </c>
      <c r="AU77" t="s">
        <v>919</v>
      </c>
      <c r="AW77">
        <v>57488</v>
      </c>
      <c r="AX77">
        <v>405318</v>
      </c>
      <c r="AY77">
        <v>405318</v>
      </c>
      <c r="AZ77" t="s">
        <v>628</v>
      </c>
      <c r="BA77" t="s">
        <v>920</v>
      </c>
      <c r="BB77" t="s">
        <v>628</v>
      </c>
      <c r="BC77" t="s">
        <v>920</v>
      </c>
      <c r="BD77" t="s">
        <v>216</v>
      </c>
      <c r="BE77" t="s">
        <v>863</v>
      </c>
      <c r="BF77" t="s">
        <v>864</v>
      </c>
      <c r="BG77" t="s">
        <v>865</v>
      </c>
      <c r="BH77">
        <v>73</v>
      </c>
      <c r="BI77">
        <v>73</v>
      </c>
      <c r="BJ77" t="s">
        <v>863</v>
      </c>
      <c r="BK77" t="s">
        <v>864</v>
      </c>
      <c r="BN77">
        <v>5</v>
      </c>
      <c r="BO77">
        <v>60</v>
      </c>
      <c r="BP77" t="s">
        <v>921</v>
      </c>
      <c r="BQ77">
        <v>80444</v>
      </c>
      <c r="BR77" t="s">
        <v>922</v>
      </c>
      <c r="BT77" s="13"/>
      <c r="BU77" s="13"/>
      <c r="BV77" s="13"/>
    </row>
    <row r="78" spans="1:74">
      <c r="A78">
        <v>5307</v>
      </c>
      <c r="B78" t="s">
        <v>223</v>
      </c>
      <c r="C78" t="s">
        <v>224</v>
      </c>
      <c r="D78" t="s">
        <v>923</v>
      </c>
      <c r="E78" t="s">
        <v>924</v>
      </c>
      <c r="F78" t="s">
        <v>848</v>
      </c>
      <c r="G78" t="s">
        <v>849</v>
      </c>
      <c r="H78" s="13">
        <v>44562</v>
      </c>
      <c r="I78" s="13">
        <v>44652</v>
      </c>
      <c r="J78" s="13">
        <v>45016</v>
      </c>
      <c r="K78" s="13">
        <v>46387</v>
      </c>
      <c r="L78">
        <v>8137081</v>
      </c>
      <c r="M78" t="s">
        <v>924</v>
      </c>
      <c r="N78" t="s">
        <v>925</v>
      </c>
      <c r="O78" t="s">
        <v>872</v>
      </c>
      <c r="P78" t="s">
        <v>264</v>
      </c>
      <c r="Q78" t="s">
        <v>265</v>
      </c>
      <c r="R78" t="s">
        <v>926</v>
      </c>
      <c r="S78" t="s">
        <v>855</v>
      </c>
      <c r="T78" t="s">
        <v>170</v>
      </c>
      <c r="U78" t="s">
        <v>171</v>
      </c>
      <c r="V78" t="s">
        <v>172</v>
      </c>
      <c r="W78" t="s">
        <v>173</v>
      </c>
      <c r="X78" t="s">
        <v>174</v>
      </c>
      <c r="Y78" t="s">
        <v>175</v>
      </c>
      <c r="Z78">
        <v>1494742</v>
      </c>
      <c r="AA78" t="s">
        <v>848</v>
      </c>
      <c r="AB78">
        <v>12</v>
      </c>
      <c r="AC78">
        <v>1494742</v>
      </c>
      <c r="AD78" t="s">
        <v>268</v>
      </c>
      <c r="AE78" t="s">
        <v>927</v>
      </c>
      <c r="AF78" t="s">
        <v>928</v>
      </c>
      <c r="AG78" t="s">
        <v>858</v>
      </c>
      <c r="AI78" t="s">
        <v>859</v>
      </c>
      <c r="AJ78" t="s">
        <v>182</v>
      </c>
      <c r="AK78">
        <v>900464</v>
      </c>
      <c r="AL78">
        <v>0</v>
      </c>
      <c r="AM78">
        <v>167380</v>
      </c>
      <c r="AN78">
        <v>331905</v>
      </c>
      <c r="AO78">
        <v>1494742</v>
      </c>
      <c r="AP78">
        <v>1569479</v>
      </c>
      <c r="AQ78">
        <v>1647953</v>
      </c>
      <c r="AR78">
        <v>1730351</v>
      </c>
      <c r="AS78">
        <v>1362651</v>
      </c>
      <c r="AW78">
        <v>285082</v>
      </c>
      <c r="AX78">
        <v>2989484</v>
      </c>
      <c r="AY78">
        <v>1494742</v>
      </c>
      <c r="AZ78" t="s">
        <v>413</v>
      </c>
      <c r="BA78" t="s">
        <v>929</v>
      </c>
      <c r="BB78" t="s">
        <v>930</v>
      </c>
      <c r="BC78" t="s">
        <v>931</v>
      </c>
      <c r="BD78" t="s">
        <v>216</v>
      </c>
      <c r="BE78" t="s">
        <v>863</v>
      </c>
      <c r="BF78" t="s">
        <v>864</v>
      </c>
      <c r="BG78" t="s">
        <v>865</v>
      </c>
      <c r="BH78">
        <v>73</v>
      </c>
      <c r="BI78">
        <v>73</v>
      </c>
      <c r="BJ78" t="s">
        <v>863</v>
      </c>
      <c r="BK78" t="s">
        <v>864</v>
      </c>
      <c r="BN78">
        <v>10</v>
      </c>
      <c r="BO78">
        <v>120</v>
      </c>
      <c r="BP78" t="s">
        <v>932</v>
      </c>
      <c r="BQ78">
        <v>141816</v>
      </c>
      <c r="BR78" t="s">
        <v>933</v>
      </c>
      <c r="BT78" s="13"/>
      <c r="BU78" s="13"/>
      <c r="BV78" s="13"/>
    </row>
    <row r="79" spans="1:74">
      <c r="A79">
        <v>5308</v>
      </c>
      <c r="B79" t="s">
        <v>223</v>
      </c>
      <c r="C79" t="s">
        <v>224</v>
      </c>
      <c r="D79" t="s">
        <v>934</v>
      </c>
      <c r="E79" t="s">
        <v>935</v>
      </c>
      <c r="F79" t="s">
        <v>848</v>
      </c>
      <c r="G79" t="s">
        <v>849</v>
      </c>
      <c r="H79" s="13">
        <v>44562</v>
      </c>
      <c r="I79" s="13">
        <v>44652</v>
      </c>
      <c r="J79" s="13">
        <v>45016</v>
      </c>
      <c r="K79" s="13">
        <v>46387</v>
      </c>
      <c r="L79">
        <v>3032763</v>
      </c>
      <c r="M79" t="s">
        <v>936</v>
      </c>
      <c r="N79" t="s">
        <v>937</v>
      </c>
      <c r="P79" t="s">
        <v>264</v>
      </c>
      <c r="Q79" t="s">
        <v>938</v>
      </c>
      <c r="R79" t="s">
        <v>939</v>
      </c>
      <c r="S79" t="s">
        <v>855</v>
      </c>
      <c r="T79" t="s">
        <v>170</v>
      </c>
      <c r="U79" t="s">
        <v>171</v>
      </c>
      <c r="V79" t="s">
        <v>172</v>
      </c>
      <c r="W79" t="s">
        <v>173</v>
      </c>
      <c r="X79" t="s">
        <v>174</v>
      </c>
      <c r="Y79" t="s">
        <v>175</v>
      </c>
      <c r="Z79">
        <v>557104</v>
      </c>
      <c r="AA79" t="s">
        <v>848</v>
      </c>
      <c r="AB79">
        <v>12</v>
      </c>
      <c r="AC79">
        <v>557104</v>
      </c>
      <c r="AD79" t="s">
        <v>268</v>
      </c>
      <c r="AE79" t="s">
        <v>940</v>
      </c>
      <c r="AF79" t="s">
        <v>941</v>
      </c>
      <c r="AG79" t="s">
        <v>858</v>
      </c>
      <c r="AI79" t="s">
        <v>859</v>
      </c>
      <c r="AJ79" t="s">
        <v>182</v>
      </c>
      <c r="AK79">
        <v>240822</v>
      </c>
      <c r="AL79">
        <v>0</v>
      </c>
      <c r="AM79">
        <v>108672</v>
      </c>
      <c r="AN79">
        <v>123704</v>
      </c>
      <c r="AO79">
        <v>557104</v>
      </c>
      <c r="AP79">
        <v>584959</v>
      </c>
      <c r="AQ79">
        <v>614207</v>
      </c>
      <c r="AR79">
        <v>644917</v>
      </c>
      <c r="AS79">
        <v>507872</v>
      </c>
      <c r="AW79">
        <v>72247</v>
      </c>
      <c r="AX79">
        <v>557104</v>
      </c>
      <c r="AY79">
        <v>557104</v>
      </c>
      <c r="AZ79" t="s">
        <v>466</v>
      </c>
      <c r="BA79" t="s">
        <v>942</v>
      </c>
      <c r="BB79" t="s">
        <v>466</v>
      </c>
      <c r="BC79" t="s">
        <v>942</v>
      </c>
      <c r="BD79" t="s">
        <v>216</v>
      </c>
      <c r="BE79" t="s">
        <v>863</v>
      </c>
      <c r="BF79" t="s">
        <v>864</v>
      </c>
      <c r="BG79" t="s">
        <v>865</v>
      </c>
      <c r="BH79">
        <v>73</v>
      </c>
      <c r="BI79">
        <v>73</v>
      </c>
      <c r="BJ79" t="s">
        <v>863</v>
      </c>
      <c r="BK79" t="s">
        <v>864</v>
      </c>
      <c r="BN79">
        <v>5</v>
      </c>
      <c r="BO79">
        <v>60</v>
      </c>
      <c r="BP79" t="s">
        <v>943</v>
      </c>
      <c r="BQ79">
        <v>135363</v>
      </c>
      <c r="BR79" t="s">
        <v>944</v>
      </c>
      <c r="BT79" s="13"/>
      <c r="BU79" s="13"/>
      <c r="BV79" s="13"/>
    </row>
    <row r="80" spans="1:74">
      <c r="A80">
        <v>5309</v>
      </c>
      <c r="B80" t="s">
        <v>223</v>
      </c>
      <c r="C80" t="s">
        <v>224</v>
      </c>
      <c r="D80" t="s">
        <v>945</v>
      </c>
      <c r="E80" t="s">
        <v>946</v>
      </c>
      <c r="F80" t="s">
        <v>848</v>
      </c>
      <c r="G80" t="s">
        <v>849</v>
      </c>
      <c r="H80" s="13">
        <v>44562</v>
      </c>
      <c r="I80" s="13">
        <v>44652</v>
      </c>
      <c r="J80" s="13">
        <v>45016</v>
      </c>
      <c r="K80" s="13">
        <v>46387</v>
      </c>
      <c r="L80">
        <v>8431279</v>
      </c>
      <c r="M80" t="s">
        <v>946</v>
      </c>
      <c r="N80" t="s">
        <v>947</v>
      </c>
      <c r="P80" t="s">
        <v>264</v>
      </c>
      <c r="Q80" t="s">
        <v>948</v>
      </c>
      <c r="R80" t="s">
        <v>949</v>
      </c>
      <c r="S80" t="s">
        <v>855</v>
      </c>
      <c r="T80" t="s">
        <v>170</v>
      </c>
      <c r="U80" t="s">
        <v>171</v>
      </c>
      <c r="V80" t="s">
        <v>172</v>
      </c>
      <c r="W80" t="s">
        <v>173</v>
      </c>
      <c r="X80" t="s">
        <v>174</v>
      </c>
      <c r="Y80" t="s">
        <v>175</v>
      </c>
      <c r="Z80">
        <v>1548785</v>
      </c>
      <c r="AA80" t="s">
        <v>848</v>
      </c>
      <c r="AB80">
        <v>12</v>
      </c>
      <c r="AC80">
        <v>1548785</v>
      </c>
      <c r="AD80" t="s">
        <v>268</v>
      </c>
      <c r="AE80" t="s">
        <v>950</v>
      </c>
      <c r="AF80" t="s">
        <v>951</v>
      </c>
      <c r="AG80" t="s">
        <v>858</v>
      </c>
      <c r="AI80" t="s">
        <v>859</v>
      </c>
      <c r="AJ80" t="s">
        <v>182</v>
      </c>
      <c r="AK80">
        <v>938244</v>
      </c>
      <c r="AL80">
        <v>15000</v>
      </c>
      <c r="AM80">
        <v>140799</v>
      </c>
      <c r="AN80">
        <v>343905</v>
      </c>
      <c r="AO80">
        <v>1548785</v>
      </c>
      <c r="AP80">
        <v>1626224</v>
      </c>
      <c r="AQ80">
        <v>1707535</v>
      </c>
      <c r="AR80">
        <v>1792912</v>
      </c>
      <c r="AS80">
        <v>1411918</v>
      </c>
      <c r="AW80">
        <v>272089</v>
      </c>
      <c r="AX80">
        <v>1548785</v>
      </c>
      <c r="AY80">
        <v>1548785</v>
      </c>
      <c r="AZ80" t="s">
        <v>952</v>
      </c>
      <c r="BA80" t="s">
        <v>953</v>
      </c>
      <c r="BB80" t="s">
        <v>954</v>
      </c>
      <c r="BC80" t="s">
        <v>955</v>
      </c>
      <c r="BD80" t="s">
        <v>216</v>
      </c>
      <c r="BE80" t="s">
        <v>863</v>
      </c>
      <c r="BF80" t="s">
        <v>864</v>
      </c>
      <c r="BG80" t="s">
        <v>865</v>
      </c>
      <c r="BH80">
        <v>73</v>
      </c>
      <c r="BI80">
        <v>73</v>
      </c>
      <c r="BJ80" t="s">
        <v>863</v>
      </c>
      <c r="BK80" t="s">
        <v>864</v>
      </c>
      <c r="BN80">
        <v>5</v>
      </c>
      <c r="BO80">
        <v>60</v>
      </c>
      <c r="BP80" t="s">
        <v>956</v>
      </c>
      <c r="BQ80">
        <v>182653</v>
      </c>
      <c r="BR80" t="s">
        <v>957</v>
      </c>
      <c r="BT80" s="13"/>
      <c r="BU80" s="13" t="s">
        <v>958</v>
      </c>
      <c r="BV80" s="13"/>
    </row>
    <row r="81" spans="1:74">
      <c r="A81">
        <v>5310</v>
      </c>
      <c r="B81" t="s">
        <v>223</v>
      </c>
      <c r="C81" t="s">
        <v>224</v>
      </c>
      <c r="D81" t="s">
        <v>959</v>
      </c>
      <c r="E81" t="s">
        <v>960</v>
      </c>
      <c r="F81" t="s">
        <v>848</v>
      </c>
      <c r="G81" t="s">
        <v>849</v>
      </c>
      <c r="H81" s="13">
        <v>44562</v>
      </c>
      <c r="I81" s="13">
        <v>44652</v>
      </c>
      <c r="J81" s="13">
        <v>45016</v>
      </c>
      <c r="K81" s="13">
        <v>46387</v>
      </c>
      <c r="L81">
        <v>3015515</v>
      </c>
      <c r="M81" t="s">
        <v>961</v>
      </c>
      <c r="N81" t="s">
        <v>962</v>
      </c>
      <c r="O81" t="s">
        <v>963</v>
      </c>
      <c r="P81" t="s">
        <v>737</v>
      </c>
      <c r="Q81" t="s">
        <v>964</v>
      </c>
      <c r="R81" t="s">
        <v>965</v>
      </c>
      <c r="S81" t="s">
        <v>855</v>
      </c>
      <c r="T81" t="s">
        <v>170</v>
      </c>
      <c r="U81" t="s">
        <v>171</v>
      </c>
      <c r="V81" t="s">
        <v>172</v>
      </c>
      <c r="W81" t="s">
        <v>173</v>
      </c>
      <c r="X81" t="s">
        <v>174</v>
      </c>
      <c r="Y81" t="s">
        <v>175</v>
      </c>
      <c r="Z81">
        <v>0</v>
      </c>
      <c r="AA81" t="s">
        <v>848</v>
      </c>
      <c r="AB81">
        <v>12</v>
      </c>
      <c r="AC81">
        <v>553935</v>
      </c>
      <c r="AD81" t="s">
        <v>268</v>
      </c>
      <c r="AE81" t="s">
        <v>966</v>
      </c>
      <c r="AF81" t="s">
        <v>967</v>
      </c>
      <c r="AG81" t="s">
        <v>858</v>
      </c>
      <c r="AI81" t="s">
        <v>859</v>
      </c>
      <c r="AJ81" t="s">
        <v>182</v>
      </c>
      <c r="AK81">
        <v>358300</v>
      </c>
      <c r="AL81">
        <v>4000</v>
      </c>
      <c r="AM81">
        <v>49025</v>
      </c>
      <c r="AN81">
        <v>123000</v>
      </c>
      <c r="AO81">
        <v>553935</v>
      </c>
      <c r="AP81">
        <v>581632</v>
      </c>
      <c r="AQ81">
        <v>610714</v>
      </c>
      <c r="AR81">
        <v>641250</v>
      </c>
      <c r="AS81">
        <v>504984</v>
      </c>
      <c r="AW81">
        <v>63410</v>
      </c>
      <c r="AX81">
        <v>1107870</v>
      </c>
      <c r="AY81">
        <v>553935</v>
      </c>
      <c r="AZ81" t="s">
        <v>968</v>
      </c>
      <c r="BA81" t="s">
        <v>969</v>
      </c>
      <c r="BB81" t="s">
        <v>466</v>
      </c>
      <c r="BC81" t="s">
        <v>970</v>
      </c>
      <c r="BD81" t="s">
        <v>216</v>
      </c>
      <c r="BE81" t="s">
        <v>863</v>
      </c>
      <c r="BF81" t="s">
        <v>864</v>
      </c>
      <c r="BG81" t="s">
        <v>865</v>
      </c>
      <c r="BH81">
        <v>73</v>
      </c>
      <c r="BI81">
        <v>73</v>
      </c>
      <c r="BJ81" t="s">
        <v>863</v>
      </c>
      <c r="BK81" t="s">
        <v>864</v>
      </c>
      <c r="BN81">
        <v>10</v>
      </c>
      <c r="BO81">
        <v>120</v>
      </c>
      <c r="BP81" t="s">
        <v>971</v>
      </c>
      <c r="BQ81">
        <v>79200</v>
      </c>
      <c r="BR81" t="s">
        <v>972</v>
      </c>
      <c r="BT81" s="13"/>
      <c r="BU81" s="13" t="s">
        <v>973</v>
      </c>
      <c r="BV81" s="13"/>
    </row>
    <row r="82" spans="1:74">
      <c r="A82">
        <v>5311</v>
      </c>
      <c r="B82" t="s">
        <v>223</v>
      </c>
      <c r="C82" t="s">
        <v>224</v>
      </c>
      <c r="D82" t="s">
        <v>974</v>
      </c>
      <c r="E82" t="s">
        <v>975</v>
      </c>
      <c r="F82" t="s">
        <v>848</v>
      </c>
      <c r="G82" t="s">
        <v>849</v>
      </c>
      <c r="H82" s="13">
        <v>44562</v>
      </c>
      <c r="I82" s="13">
        <v>44652</v>
      </c>
      <c r="J82" s="13">
        <v>45016</v>
      </c>
      <c r="K82" s="13">
        <v>46387</v>
      </c>
      <c r="L82">
        <v>1216909</v>
      </c>
      <c r="M82" t="s">
        <v>976</v>
      </c>
      <c r="N82" t="s">
        <v>977</v>
      </c>
      <c r="O82" t="s">
        <v>978</v>
      </c>
      <c r="P82" t="s">
        <v>167</v>
      </c>
      <c r="Q82" t="s">
        <v>979</v>
      </c>
      <c r="R82" t="s">
        <v>980</v>
      </c>
      <c r="S82" t="s">
        <v>855</v>
      </c>
      <c r="T82" t="s">
        <v>170</v>
      </c>
      <c r="U82" t="s">
        <v>171</v>
      </c>
      <c r="V82" t="s">
        <v>172</v>
      </c>
      <c r="W82" t="s">
        <v>173</v>
      </c>
      <c r="X82" t="s">
        <v>174</v>
      </c>
      <c r="Y82" t="s">
        <v>175</v>
      </c>
      <c r="Z82">
        <v>223540</v>
      </c>
      <c r="AA82" t="s">
        <v>848</v>
      </c>
      <c r="AB82">
        <v>12</v>
      </c>
      <c r="AC82">
        <v>223540</v>
      </c>
      <c r="AD82" t="s">
        <v>268</v>
      </c>
      <c r="AE82" t="s">
        <v>981</v>
      </c>
      <c r="AG82" t="s">
        <v>858</v>
      </c>
      <c r="AI82" t="s">
        <v>859</v>
      </c>
      <c r="AJ82" t="s">
        <v>182</v>
      </c>
      <c r="AK82">
        <v>152813</v>
      </c>
      <c r="AL82">
        <v>0</v>
      </c>
      <c r="AM82">
        <v>20322</v>
      </c>
      <c r="AN82">
        <v>49637</v>
      </c>
      <c r="AO82">
        <v>223540</v>
      </c>
      <c r="AP82">
        <v>234717</v>
      </c>
      <c r="AQ82">
        <v>246453</v>
      </c>
      <c r="AR82">
        <v>258776</v>
      </c>
      <c r="AS82">
        <v>203786</v>
      </c>
      <c r="AW82">
        <v>32835</v>
      </c>
      <c r="AX82">
        <v>223540</v>
      </c>
      <c r="AY82">
        <v>223540</v>
      </c>
      <c r="AZ82" t="s">
        <v>982</v>
      </c>
      <c r="BA82" t="s">
        <v>983</v>
      </c>
      <c r="BB82" t="s">
        <v>984</v>
      </c>
      <c r="BC82" t="s">
        <v>985</v>
      </c>
      <c r="BD82" t="s">
        <v>216</v>
      </c>
      <c r="BE82" t="s">
        <v>863</v>
      </c>
      <c r="BF82" t="s">
        <v>864</v>
      </c>
      <c r="BG82" t="s">
        <v>865</v>
      </c>
      <c r="BH82">
        <v>73</v>
      </c>
      <c r="BI82">
        <v>73</v>
      </c>
      <c r="BJ82" t="s">
        <v>863</v>
      </c>
      <c r="BK82" t="s">
        <v>864</v>
      </c>
      <c r="BN82">
        <v>5</v>
      </c>
      <c r="BO82">
        <v>60</v>
      </c>
      <c r="BP82" t="s">
        <v>986</v>
      </c>
      <c r="BQ82">
        <v>17570</v>
      </c>
      <c r="BR82" t="s">
        <v>987</v>
      </c>
      <c r="BT82" s="13"/>
      <c r="BU82" s="13"/>
      <c r="BV82" s="13"/>
    </row>
    <row r="83" spans="1:74">
      <c r="A83">
        <v>5312</v>
      </c>
      <c r="B83" t="s">
        <v>223</v>
      </c>
      <c r="C83" t="s">
        <v>224</v>
      </c>
      <c r="D83" t="s">
        <v>988</v>
      </c>
      <c r="E83" t="s">
        <v>989</v>
      </c>
      <c r="F83" t="s">
        <v>848</v>
      </c>
      <c r="G83" t="s">
        <v>849</v>
      </c>
      <c r="H83" s="13">
        <v>44562</v>
      </c>
      <c r="I83" s="13">
        <v>44652</v>
      </c>
      <c r="J83" s="13">
        <v>45016</v>
      </c>
      <c r="K83" s="13">
        <v>46387</v>
      </c>
      <c r="L83">
        <v>1402613</v>
      </c>
      <c r="M83" t="s">
        <v>989</v>
      </c>
      <c r="N83" t="s">
        <v>990</v>
      </c>
      <c r="O83" t="s">
        <v>991</v>
      </c>
      <c r="P83" t="s">
        <v>264</v>
      </c>
      <c r="Q83" t="s">
        <v>265</v>
      </c>
      <c r="R83" t="s">
        <v>446</v>
      </c>
      <c r="S83" t="s">
        <v>855</v>
      </c>
      <c r="T83" t="s">
        <v>170</v>
      </c>
      <c r="U83" t="s">
        <v>171</v>
      </c>
      <c r="V83" t="s">
        <v>172</v>
      </c>
      <c r="W83" t="s">
        <v>173</v>
      </c>
      <c r="X83" t="s">
        <v>174</v>
      </c>
      <c r="Y83" t="s">
        <v>175</v>
      </c>
      <c r="Z83">
        <v>0</v>
      </c>
      <c r="AA83" t="s">
        <v>848</v>
      </c>
      <c r="AB83">
        <v>12</v>
      </c>
      <c r="AC83">
        <v>257653</v>
      </c>
      <c r="AD83" t="s">
        <v>992</v>
      </c>
      <c r="AE83" t="s">
        <v>993</v>
      </c>
      <c r="AF83" t="s">
        <v>994</v>
      </c>
      <c r="AG83" t="s">
        <v>858</v>
      </c>
      <c r="AI83" t="s">
        <v>859</v>
      </c>
      <c r="AJ83" t="s">
        <v>182</v>
      </c>
      <c r="AK83">
        <v>158302</v>
      </c>
      <c r="AL83">
        <v>861</v>
      </c>
      <c r="AM83">
        <v>23423</v>
      </c>
      <c r="AN83">
        <v>57211</v>
      </c>
      <c r="AO83">
        <v>257653</v>
      </c>
      <c r="AP83">
        <v>270536</v>
      </c>
      <c r="AQ83">
        <v>284063</v>
      </c>
      <c r="AR83">
        <v>298266</v>
      </c>
      <c r="AS83">
        <v>234884</v>
      </c>
      <c r="AW83">
        <v>47886</v>
      </c>
      <c r="AX83">
        <v>257653</v>
      </c>
      <c r="AY83">
        <v>257653</v>
      </c>
      <c r="AZ83" t="s">
        <v>995</v>
      </c>
      <c r="BA83" t="s">
        <v>996</v>
      </c>
      <c r="BB83" t="s">
        <v>997</v>
      </c>
      <c r="BC83" t="s">
        <v>998</v>
      </c>
      <c r="BD83" t="s">
        <v>216</v>
      </c>
      <c r="BE83" t="s">
        <v>863</v>
      </c>
      <c r="BF83" t="s">
        <v>864</v>
      </c>
      <c r="BG83" t="s">
        <v>865</v>
      </c>
      <c r="BH83">
        <v>73</v>
      </c>
      <c r="BI83">
        <v>73</v>
      </c>
      <c r="BJ83" t="s">
        <v>863</v>
      </c>
      <c r="BK83" t="s">
        <v>864</v>
      </c>
      <c r="BN83">
        <v>5</v>
      </c>
      <c r="BO83">
        <v>60</v>
      </c>
      <c r="BP83" t="s">
        <v>999</v>
      </c>
      <c r="BQ83">
        <v>27181</v>
      </c>
      <c r="BR83" t="s">
        <v>1000</v>
      </c>
      <c r="BT83" s="13"/>
      <c r="BU83" s="13"/>
      <c r="BV83" s="13"/>
    </row>
    <row r="84" spans="1:74">
      <c r="A84">
        <v>5313</v>
      </c>
      <c r="B84" t="s">
        <v>223</v>
      </c>
      <c r="C84" t="s">
        <v>224</v>
      </c>
      <c r="D84" t="s">
        <v>1001</v>
      </c>
      <c r="E84" t="s">
        <v>1002</v>
      </c>
      <c r="F84" t="s">
        <v>848</v>
      </c>
      <c r="G84" t="s">
        <v>849</v>
      </c>
      <c r="H84" s="13">
        <v>44562</v>
      </c>
      <c r="I84" s="13">
        <v>44652</v>
      </c>
      <c r="J84" s="13">
        <v>45016</v>
      </c>
      <c r="K84" s="13">
        <v>46387</v>
      </c>
      <c r="L84">
        <v>8774824</v>
      </c>
      <c r="M84" t="s">
        <v>1003</v>
      </c>
      <c r="N84" t="s">
        <v>1004</v>
      </c>
      <c r="P84" t="s">
        <v>229</v>
      </c>
      <c r="Q84" t="s">
        <v>1005</v>
      </c>
      <c r="R84" t="s">
        <v>1006</v>
      </c>
      <c r="S84" t="s">
        <v>855</v>
      </c>
      <c r="T84" t="s">
        <v>170</v>
      </c>
      <c r="U84" t="s">
        <v>171</v>
      </c>
      <c r="V84" t="s">
        <v>172</v>
      </c>
      <c r="W84" t="s">
        <v>173</v>
      </c>
      <c r="X84" t="s">
        <v>174</v>
      </c>
      <c r="Y84" t="s">
        <v>175</v>
      </c>
      <c r="Z84">
        <v>0</v>
      </c>
      <c r="AA84" t="s">
        <v>848</v>
      </c>
      <c r="AB84">
        <v>12</v>
      </c>
      <c r="AC84">
        <v>1611892</v>
      </c>
      <c r="AD84" t="s">
        <v>268</v>
      </c>
      <c r="AE84" t="s">
        <v>1007</v>
      </c>
      <c r="AF84" t="s">
        <v>1008</v>
      </c>
      <c r="AG84" t="s">
        <v>858</v>
      </c>
      <c r="AI84" t="s">
        <v>859</v>
      </c>
      <c r="AJ84" t="s">
        <v>182</v>
      </c>
      <c r="AK84">
        <v>988622</v>
      </c>
      <c r="AL84">
        <v>8454</v>
      </c>
      <c r="AM84">
        <v>143687</v>
      </c>
      <c r="AN84">
        <v>357918</v>
      </c>
      <c r="AO84">
        <v>1611892</v>
      </c>
      <c r="AP84">
        <v>1692487</v>
      </c>
      <c r="AQ84">
        <v>1777111</v>
      </c>
      <c r="AR84">
        <v>1865967</v>
      </c>
      <c r="AS84">
        <v>1469449</v>
      </c>
      <c r="AW84">
        <v>245505</v>
      </c>
      <c r="AX84">
        <v>1611892</v>
      </c>
      <c r="AY84">
        <v>1611892</v>
      </c>
      <c r="AZ84" t="s">
        <v>415</v>
      </c>
      <c r="BA84" t="s">
        <v>1009</v>
      </c>
      <c r="BB84" t="s">
        <v>1010</v>
      </c>
      <c r="BC84" t="s">
        <v>1011</v>
      </c>
      <c r="BD84" t="s">
        <v>545</v>
      </c>
      <c r="BE84" t="s">
        <v>863</v>
      </c>
      <c r="BF84" t="s">
        <v>864</v>
      </c>
      <c r="BG84" t="s">
        <v>865</v>
      </c>
      <c r="BH84">
        <v>73</v>
      </c>
      <c r="BI84">
        <v>73</v>
      </c>
      <c r="BJ84" t="s">
        <v>863</v>
      </c>
      <c r="BK84" t="s">
        <v>864</v>
      </c>
      <c r="BN84">
        <v>5</v>
      </c>
      <c r="BO84">
        <v>60</v>
      </c>
      <c r="BP84" t="s">
        <v>1012</v>
      </c>
      <c r="BQ84">
        <v>225624</v>
      </c>
      <c r="BR84" t="s">
        <v>1013</v>
      </c>
      <c r="BT84" s="13"/>
      <c r="BU84" s="13"/>
      <c r="BV84" s="13"/>
    </row>
    <row r="85" spans="1:74">
      <c r="A85">
        <v>5314</v>
      </c>
      <c r="B85" t="s">
        <v>223</v>
      </c>
      <c r="C85" t="s">
        <v>224</v>
      </c>
      <c r="D85" t="s">
        <v>1014</v>
      </c>
      <c r="E85" t="s">
        <v>1015</v>
      </c>
      <c r="F85" t="s">
        <v>848</v>
      </c>
      <c r="G85" t="s">
        <v>849</v>
      </c>
      <c r="H85" s="13">
        <v>44562</v>
      </c>
      <c r="I85" s="13">
        <v>44652</v>
      </c>
      <c r="J85" s="13">
        <v>45016</v>
      </c>
      <c r="K85" s="13">
        <v>46387</v>
      </c>
      <c r="L85">
        <v>4535524</v>
      </c>
      <c r="M85" t="s">
        <v>1016</v>
      </c>
      <c r="N85" t="s">
        <v>1017</v>
      </c>
      <c r="O85" t="s">
        <v>1018</v>
      </c>
      <c r="P85" t="s">
        <v>167</v>
      </c>
      <c r="Q85" t="s">
        <v>1019</v>
      </c>
      <c r="R85" t="s">
        <v>1020</v>
      </c>
      <c r="S85" t="s">
        <v>855</v>
      </c>
      <c r="T85" t="s">
        <v>170</v>
      </c>
      <c r="U85" t="s">
        <v>171</v>
      </c>
      <c r="V85" t="s">
        <v>172</v>
      </c>
      <c r="W85" t="s">
        <v>173</v>
      </c>
      <c r="X85" t="s">
        <v>174</v>
      </c>
      <c r="Y85" t="s">
        <v>175</v>
      </c>
      <c r="Z85">
        <v>833153</v>
      </c>
      <c r="AA85" t="s">
        <v>848</v>
      </c>
      <c r="AB85">
        <v>12</v>
      </c>
      <c r="AC85">
        <v>833153</v>
      </c>
      <c r="AD85" t="s">
        <v>268</v>
      </c>
      <c r="AE85" t="s">
        <v>1021</v>
      </c>
      <c r="AF85" t="s">
        <v>1022</v>
      </c>
      <c r="AG85" t="s">
        <v>858</v>
      </c>
      <c r="AI85" t="s">
        <v>859</v>
      </c>
      <c r="AJ85" t="s">
        <v>182</v>
      </c>
      <c r="AK85">
        <v>572522</v>
      </c>
      <c r="AL85">
        <v>0</v>
      </c>
      <c r="AM85">
        <v>75742</v>
      </c>
      <c r="AN85">
        <v>185000</v>
      </c>
      <c r="AO85">
        <v>833153</v>
      </c>
      <c r="AP85">
        <v>874811</v>
      </c>
      <c r="AQ85">
        <v>918552</v>
      </c>
      <c r="AR85">
        <v>964480</v>
      </c>
      <c r="AS85">
        <v>759528</v>
      </c>
      <c r="AW85">
        <v>114466</v>
      </c>
      <c r="AX85">
        <v>2499459</v>
      </c>
      <c r="AY85">
        <v>833153</v>
      </c>
      <c r="AZ85" t="s">
        <v>1023</v>
      </c>
      <c r="BA85" t="s">
        <v>1024</v>
      </c>
      <c r="BB85" t="s">
        <v>1023</v>
      </c>
      <c r="BC85" t="s">
        <v>1024</v>
      </c>
      <c r="BD85" t="s">
        <v>216</v>
      </c>
      <c r="BE85" t="s">
        <v>863</v>
      </c>
      <c r="BF85" t="s">
        <v>864</v>
      </c>
      <c r="BG85" t="s">
        <v>865</v>
      </c>
      <c r="BH85">
        <v>73</v>
      </c>
      <c r="BI85">
        <v>73</v>
      </c>
      <c r="BJ85" t="s">
        <v>863</v>
      </c>
      <c r="BK85" t="s">
        <v>864</v>
      </c>
      <c r="BN85">
        <v>15</v>
      </c>
      <c r="BO85">
        <v>180</v>
      </c>
      <c r="BP85" t="s">
        <v>1025</v>
      </c>
      <c r="BQ85">
        <v>70423</v>
      </c>
      <c r="BR85" t="s">
        <v>1026</v>
      </c>
      <c r="BS85">
        <v>10</v>
      </c>
      <c r="BT85" s="13">
        <v>44561</v>
      </c>
      <c r="BU85" s="13"/>
      <c r="BV85" s="13"/>
    </row>
    <row r="86" spans="1:74">
      <c r="A86">
        <v>5315</v>
      </c>
      <c r="B86" t="s">
        <v>223</v>
      </c>
      <c r="C86" t="s">
        <v>224</v>
      </c>
      <c r="D86" t="s">
        <v>1027</v>
      </c>
      <c r="E86" t="s">
        <v>1028</v>
      </c>
      <c r="F86" t="s">
        <v>848</v>
      </c>
      <c r="G86" t="s">
        <v>849</v>
      </c>
      <c r="H86" s="13">
        <v>44562</v>
      </c>
      <c r="I86" s="13">
        <v>44652</v>
      </c>
      <c r="J86" s="13">
        <v>45016</v>
      </c>
      <c r="K86" s="13">
        <v>46387</v>
      </c>
      <c r="L86">
        <v>491849</v>
      </c>
      <c r="M86" t="s">
        <v>1029</v>
      </c>
      <c r="N86" t="s">
        <v>1030</v>
      </c>
      <c r="P86" t="s">
        <v>264</v>
      </c>
      <c r="Q86" t="s">
        <v>938</v>
      </c>
      <c r="R86" t="s">
        <v>1031</v>
      </c>
      <c r="S86" t="s">
        <v>855</v>
      </c>
      <c r="T86" t="s">
        <v>170</v>
      </c>
      <c r="U86" t="s">
        <v>171</v>
      </c>
      <c r="V86" t="s">
        <v>172</v>
      </c>
      <c r="W86" t="s">
        <v>173</v>
      </c>
      <c r="X86" t="s">
        <v>174</v>
      </c>
      <c r="Y86" t="s">
        <v>175</v>
      </c>
      <c r="Z86">
        <v>90350</v>
      </c>
      <c r="AA86" t="s">
        <v>848</v>
      </c>
      <c r="AB86">
        <v>12</v>
      </c>
      <c r="AC86">
        <v>90350</v>
      </c>
      <c r="AD86" t="s">
        <v>268</v>
      </c>
      <c r="AE86" t="s">
        <v>1032</v>
      </c>
      <c r="AG86" t="s">
        <v>858</v>
      </c>
      <c r="AI86" t="s">
        <v>859</v>
      </c>
      <c r="AJ86" t="s">
        <v>182</v>
      </c>
      <c r="AK86">
        <v>81225</v>
      </c>
      <c r="AL86">
        <v>0</v>
      </c>
      <c r="AM86">
        <v>3401</v>
      </c>
      <c r="AN86">
        <v>20062</v>
      </c>
      <c r="AO86">
        <v>90350</v>
      </c>
      <c r="AP86">
        <v>94868</v>
      </c>
      <c r="AQ86">
        <v>99611</v>
      </c>
      <c r="AR86">
        <v>104592</v>
      </c>
      <c r="AS86">
        <v>82366</v>
      </c>
      <c r="AW86">
        <v>5724</v>
      </c>
      <c r="AX86">
        <v>90350</v>
      </c>
      <c r="AY86">
        <v>90350</v>
      </c>
      <c r="AZ86" t="s">
        <v>1033</v>
      </c>
      <c r="BA86" t="s">
        <v>1034</v>
      </c>
      <c r="BB86" t="s">
        <v>1035</v>
      </c>
      <c r="BC86" t="s">
        <v>1036</v>
      </c>
      <c r="BD86" t="s">
        <v>1037</v>
      </c>
      <c r="BE86" t="s">
        <v>863</v>
      </c>
      <c r="BF86" t="s">
        <v>864</v>
      </c>
      <c r="BG86" t="s">
        <v>865</v>
      </c>
      <c r="BH86">
        <v>73</v>
      </c>
      <c r="BI86">
        <v>73</v>
      </c>
      <c r="BJ86" t="s">
        <v>863</v>
      </c>
      <c r="BK86" t="s">
        <v>864</v>
      </c>
      <c r="BN86">
        <v>5</v>
      </c>
      <c r="BO86">
        <v>60</v>
      </c>
      <c r="BP86" t="s">
        <v>1038</v>
      </c>
      <c r="BQ86">
        <v>0</v>
      </c>
      <c r="BR86" t="s">
        <v>1039</v>
      </c>
      <c r="BT86" s="13"/>
      <c r="BU86" s="13"/>
      <c r="BV86" s="13"/>
    </row>
    <row r="87" spans="1:74">
      <c r="A87">
        <v>5316</v>
      </c>
      <c r="B87" t="s">
        <v>223</v>
      </c>
      <c r="C87" t="s">
        <v>224</v>
      </c>
      <c r="D87" t="s">
        <v>1040</v>
      </c>
      <c r="E87" t="s">
        <v>1041</v>
      </c>
      <c r="F87" t="s">
        <v>848</v>
      </c>
      <c r="G87" t="s">
        <v>849</v>
      </c>
      <c r="H87" s="13">
        <v>44562</v>
      </c>
      <c r="I87" s="13">
        <v>44652</v>
      </c>
      <c r="J87" s="13">
        <v>45016</v>
      </c>
      <c r="K87" s="13">
        <v>46387</v>
      </c>
      <c r="L87">
        <v>702421</v>
      </c>
      <c r="M87" t="s">
        <v>1042</v>
      </c>
      <c r="N87" t="s">
        <v>1043</v>
      </c>
      <c r="O87" t="s">
        <v>1044</v>
      </c>
      <c r="P87" t="s">
        <v>1045</v>
      </c>
      <c r="Q87" t="s">
        <v>1046</v>
      </c>
      <c r="R87" t="s">
        <v>1047</v>
      </c>
      <c r="S87" t="s">
        <v>855</v>
      </c>
      <c r="T87" t="s">
        <v>170</v>
      </c>
      <c r="U87" t="s">
        <v>171</v>
      </c>
      <c r="V87" t="s">
        <v>172</v>
      </c>
      <c r="W87" t="s">
        <v>173</v>
      </c>
      <c r="X87" t="s">
        <v>174</v>
      </c>
      <c r="Y87" t="s">
        <v>175</v>
      </c>
      <c r="Z87">
        <v>129031</v>
      </c>
      <c r="AA87" t="s">
        <v>848</v>
      </c>
      <c r="AB87">
        <v>12</v>
      </c>
      <c r="AC87">
        <v>129031</v>
      </c>
      <c r="AD87" t="s">
        <v>268</v>
      </c>
      <c r="AE87" t="s">
        <v>1048</v>
      </c>
      <c r="AF87" t="s">
        <v>1049</v>
      </c>
      <c r="AG87" t="s">
        <v>858</v>
      </c>
      <c r="AI87" t="s">
        <v>859</v>
      </c>
      <c r="AJ87" t="s">
        <v>182</v>
      </c>
      <c r="AK87">
        <v>85994</v>
      </c>
      <c r="AL87">
        <v>0</v>
      </c>
      <c r="AM87">
        <v>0</v>
      </c>
      <c r="AN87">
        <v>28651</v>
      </c>
      <c r="AO87">
        <v>129031</v>
      </c>
      <c r="AP87">
        <v>135483</v>
      </c>
      <c r="AQ87">
        <v>142257</v>
      </c>
      <c r="AR87">
        <v>149370</v>
      </c>
      <c r="AS87">
        <v>117629</v>
      </c>
      <c r="AW87">
        <v>17199</v>
      </c>
      <c r="AX87">
        <v>129031</v>
      </c>
      <c r="AY87">
        <v>129031</v>
      </c>
      <c r="AZ87" t="s">
        <v>1050</v>
      </c>
      <c r="BA87" t="s">
        <v>1051</v>
      </c>
      <c r="BB87" t="s">
        <v>1050</v>
      </c>
      <c r="BC87" t="s">
        <v>1051</v>
      </c>
      <c r="BD87" t="s">
        <v>216</v>
      </c>
      <c r="BE87" t="s">
        <v>863</v>
      </c>
      <c r="BF87" t="s">
        <v>864</v>
      </c>
      <c r="BG87" t="s">
        <v>865</v>
      </c>
      <c r="BH87">
        <v>73</v>
      </c>
      <c r="BI87">
        <v>73</v>
      </c>
      <c r="BJ87" t="s">
        <v>863</v>
      </c>
      <c r="BK87" t="s">
        <v>864</v>
      </c>
      <c r="BN87">
        <v>5</v>
      </c>
      <c r="BO87">
        <v>60</v>
      </c>
      <c r="BP87" t="s">
        <v>1052</v>
      </c>
      <c r="BQ87">
        <v>25838</v>
      </c>
      <c r="BR87" t="s">
        <v>1053</v>
      </c>
      <c r="BT87" s="13"/>
      <c r="BU87" s="13"/>
      <c r="BV87" s="13"/>
    </row>
    <row r="88" spans="1:74">
      <c r="A88">
        <v>5317</v>
      </c>
      <c r="B88" t="s">
        <v>223</v>
      </c>
      <c r="C88" t="s">
        <v>224</v>
      </c>
      <c r="D88" t="s">
        <v>1054</v>
      </c>
      <c r="E88" t="s">
        <v>1055</v>
      </c>
      <c r="F88" t="s">
        <v>848</v>
      </c>
      <c r="G88" t="s">
        <v>849</v>
      </c>
      <c r="H88" s="13">
        <v>44562</v>
      </c>
      <c r="I88" s="13">
        <v>44652</v>
      </c>
      <c r="J88" s="13">
        <v>45016</v>
      </c>
      <c r="K88" s="13">
        <v>46387</v>
      </c>
      <c r="L88">
        <v>478076</v>
      </c>
      <c r="M88" t="s">
        <v>1056</v>
      </c>
      <c r="N88" t="s">
        <v>1057</v>
      </c>
      <c r="O88" t="s">
        <v>1058</v>
      </c>
      <c r="P88" t="s">
        <v>229</v>
      </c>
      <c r="Q88" t="s">
        <v>357</v>
      </c>
      <c r="R88" t="s">
        <v>1059</v>
      </c>
      <c r="S88" t="s">
        <v>855</v>
      </c>
      <c r="T88" t="s">
        <v>170</v>
      </c>
      <c r="U88" t="s">
        <v>171</v>
      </c>
      <c r="V88" t="s">
        <v>172</v>
      </c>
      <c r="W88" t="s">
        <v>173</v>
      </c>
      <c r="X88" t="s">
        <v>174</v>
      </c>
      <c r="Y88" t="s">
        <v>175</v>
      </c>
      <c r="Z88">
        <v>0</v>
      </c>
      <c r="AA88" t="s">
        <v>848</v>
      </c>
      <c r="AB88">
        <v>12</v>
      </c>
      <c r="AC88">
        <v>87820</v>
      </c>
      <c r="AD88" t="s">
        <v>268</v>
      </c>
      <c r="AE88" t="s">
        <v>1060</v>
      </c>
      <c r="AF88" t="s">
        <v>1061</v>
      </c>
      <c r="AG88" t="s">
        <v>858</v>
      </c>
      <c r="AI88" t="s">
        <v>859</v>
      </c>
      <c r="AJ88" t="s">
        <v>182</v>
      </c>
      <c r="AK88">
        <v>35360</v>
      </c>
      <c r="AL88">
        <v>0</v>
      </c>
      <c r="AM88">
        <v>10193</v>
      </c>
      <c r="AN88">
        <v>19500</v>
      </c>
      <c r="AO88">
        <v>87820</v>
      </c>
      <c r="AP88">
        <v>92211</v>
      </c>
      <c r="AQ88">
        <v>96822</v>
      </c>
      <c r="AR88">
        <v>101663</v>
      </c>
      <c r="AS88">
        <v>80060</v>
      </c>
      <c r="AU88" t="s">
        <v>1062</v>
      </c>
      <c r="AW88">
        <v>4389</v>
      </c>
      <c r="AX88">
        <v>263460</v>
      </c>
      <c r="AY88">
        <v>87820</v>
      </c>
      <c r="AZ88" t="s">
        <v>189</v>
      </c>
      <c r="BA88" t="s">
        <v>1063</v>
      </c>
      <c r="BB88" t="s">
        <v>511</v>
      </c>
      <c r="BC88" t="s">
        <v>1064</v>
      </c>
      <c r="BD88" t="s">
        <v>185</v>
      </c>
      <c r="BE88" t="s">
        <v>863</v>
      </c>
      <c r="BF88" t="s">
        <v>864</v>
      </c>
      <c r="BG88" t="s">
        <v>865</v>
      </c>
      <c r="BH88">
        <v>73</v>
      </c>
      <c r="BI88">
        <v>73</v>
      </c>
      <c r="BJ88" t="s">
        <v>863</v>
      </c>
      <c r="BK88" t="s">
        <v>864</v>
      </c>
      <c r="BN88">
        <v>15</v>
      </c>
      <c r="BO88">
        <v>180</v>
      </c>
      <c r="BP88" t="s">
        <v>1065</v>
      </c>
      <c r="BQ88">
        <v>37878</v>
      </c>
      <c r="BR88" t="s">
        <v>1066</v>
      </c>
      <c r="BS88">
        <v>10</v>
      </c>
      <c r="BT88" s="13">
        <v>44561</v>
      </c>
      <c r="BU88" s="13"/>
      <c r="BV88" s="13"/>
    </row>
    <row r="89" spans="1:74">
      <c r="A89">
        <v>5318</v>
      </c>
      <c r="B89" t="s">
        <v>223</v>
      </c>
      <c r="C89" t="s">
        <v>224</v>
      </c>
      <c r="D89" t="s">
        <v>1067</v>
      </c>
      <c r="E89" t="s">
        <v>1068</v>
      </c>
      <c r="F89" t="s">
        <v>848</v>
      </c>
      <c r="G89" t="s">
        <v>849</v>
      </c>
      <c r="H89" s="13">
        <v>44562</v>
      </c>
      <c r="I89" s="13">
        <v>44652</v>
      </c>
      <c r="J89" s="13">
        <v>45016</v>
      </c>
      <c r="K89" s="13">
        <v>46387</v>
      </c>
      <c r="L89">
        <v>1112485</v>
      </c>
      <c r="M89" t="s">
        <v>1068</v>
      </c>
      <c r="N89" t="s">
        <v>1069</v>
      </c>
      <c r="P89" t="s">
        <v>1070</v>
      </c>
      <c r="Q89" t="s">
        <v>1071</v>
      </c>
      <c r="R89" t="s">
        <v>1072</v>
      </c>
      <c r="S89" t="s">
        <v>855</v>
      </c>
      <c r="T89" t="s">
        <v>170</v>
      </c>
      <c r="U89" t="s">
        <v>171</v>
      </c>
      <c r="V89" t="s">
        <v>172</v>
      </c>
      <c r="W89" t="s">
        <v>173</v>
      </c>
      <c r="X89" t="s">
        <v>174</v>
      </c>
      <c r="Y89" t="s">
        <v>175</v>
      </c>
      <c r="Z89">
        <v>204358</v>
      </c>
      <c r="AA89" t="s">
        <v>848</v>
      </c>
      <c r="AB89">
        <v>12</v>
      </c>
      <c r="AC89">
        <v>204358</v>
      </c>
      <c r="AD89" t="s">
        <v>268</v>
      </c>
      <c r="AE89" t="s">
        <v>1073</v>
      </c>
      <c r="AF89" t="s">
        <v>1074</v>
      </c>
      <c r="AG89" t="s">
        <v>858</v>
      </c>
      <c r="AI89" t="s">
        <v>859</v>
      </c>
      <c r="AJ89" t="s">
        <v>182</v>
      </c>
      <c r="AK89">
        <v>139420</v>
      </c>
      <c r="AL89">
        <v>750</v>
      </c>
      <c r="AM89">
        <v>0</v>
      </c>
      <c r="AN89">
        <v>45377</v>
      </c>
      <c r="AO89">
        <v>204358</v>
      </c>
      <c r="AP89">
        <v>214576</v>
      </c>
      <c r="AQ89">
        <v>225305</v>
      </c>
      <c r="AR89">
        <v>236570</v>
      </c>
      <c r="AS89">
        <v>186299</v>
      </c>
      <c r="AU89" t="s">
        <v>1075</v>
      </c>
      <c r="AW89">
        <v>12881</v>
      </c>
      <c r="AX89">
        <v>408716</v>
      </c>
      <c r="AY89">
        <v>204358</v>
      </c>
      <c r="AZ89" t="s">
        <v>415</v>
      </c>
      <c r="BA89" t="s">
        <v>1076</v>
      </c>
      <c r="BB89" t="s">
        <v>415</v>
      </c>
      <c r="BC89" t="s">
        <v>1076</v>
      </c>
      <c r="BD89" t="s">
        <v>1077</v>
      </c>
      <c r="BE89" t="s">
        <v>863</v>
      </c>
      <c r="BF89" t="s">
        <v>864</v>
      </c>
      <c r="BG89" t="s">
        <v>865</v>
      </c>
      <c r="BH89">
        <v>73</v>
      </c>
      <c r="BI89">
        <v>73</v>
      </c>
      <c r="BJ89" t="s">
        <v>863</v>
      </c>
      <c r="BK89" t="s">
        <v>864</v>
      </c>
      <c r="BN89">
        <v>10</v>
      </c>
      <c r="BO89">
        <v>120</v>
      </c>
      <c r="BP89" t="s">
        <v>1078</v>
      </c>
      <c r="BQ89">
        <v>51307</v>
      </c>
      <c r="BR89" t="s">
        <v>1079</v>
      </c>
      <c r="BT89" s="13"/>
      <c r="BU89" s="13"/>
      <c r="BV89" s="13"/>
    </row>
    <row r="90" spans="1:74">
      <c r="A90">
        <v>5319</v>
      </c>
      <c r="B90" t="s">
        <v>223</v>
      </c>
      <c r="C90" t="s">
        <v>224</v>
      </c>
      <c r="D90" t="s">
        <v>1080</v>
      </c>
      <c r="E90" t="s">
        <v>1081</v>
      </c>
      <c r="F90" t="s">
        <v>848</v>
      </c>
      <c r="G90" t="s">
        <v>849</v>
      </c>
      <c r="H90" s="13">
        <v>44562</v>
      </c>
      <c r="I90" s="13">
        <v>44652</v>
      </c>
      <c r="J90" s="13">
        <v>45016</v>
      </c>
      <c r="K90" s="13">
        <v>46387</v>
      </c>
      <c r="L90">
        <v>573684</v>
      </c>
      <c r="M90" t="s">
        <v>1082</v>
      </c>
      <c r="N90" t="s">
        <v>1083</v>
      </c>
      <c r="O90" t="s">
        <v>1084</v>
      </c>
      <c r="P90" t="s">
        <v>167</v>
      </c>
      <c r="Q90" t="s">
        <v>1085</v>
      </c>
      <c r="R90" t="s">
        <v>1086</v>
      </c>
      <c r="S90" t="s">
        <v>855</v>
      </c>
      <c r="T90" t="s">
        <v>170</v>
      </c>
      <c r="U90" t="s">
        <v>171</v>
      </c>
      <c r="V90" t="s">
        <v>172</v>
      </c>
      <c r="W90" t="s">
        <v>173</v>
      </c>
      <c r="X90" t="s">
        <v>174</v>
      </c>
      <c r="Y90" t="s">
        <v>175</v>
      </c>
      <c r="Z90">
        <v>105383</v>
      </c>
      <c r="AA90" t="s">
        <v>848</v>
      </c>
      <c r="AB90">
        <v>12</v>
      </c>
      <c r="AC90">
        <v>105383</v>
      </c>
      <c r="AD90" t="s">
        <v>209</v>
      </c>
      <c r="AE90" t="s">
        <v>1087</v>
      </c>
      <c r="AG90" t="s">
        <v>858</v>
      </c>
      <c r="AI90" t="s">
        <v>859</v>
      </c>
      <c r="AJ90" t="s">
        <v>182</v>
      </c>
      <c r="AK90">
        <v>73152</v>
      </c>
      <c r="AL90">
        <v>0</v>
      </c>
      <c r="AM90">
        <v>9841</v>
      </c>
      <c r="AN90">
        <v>23400</v>
      </c>
      <c r="AO90">
        <v>105383</v>
      </c>
      <c r="AP90">
        <v>110652</v>
      </c>
      <c r="AQ90">
        <v>116185</v>
      </c>
      <c r="AR90">
        <v>121994</v>
      </c>
      <c r="AS90">
        <v>96070</v>
      </c>
      <c r="AW90">
        <v>18102</v>
      </c>
      <c r="AX90">
        <v>105383</v>
      </c>
      <c r="AY90">
        <v>105383</v>
      </c>
      <c r="AZ90" t="s">
        <v>301</v>
      </c>
      <c r="BA90" t="s">
        <v>1088</v>
      </c>
      <c r="BB90" t="s">
        <v>1089</v>
      </c>
      <c r="BC90" t="s">
        <v>1090</v>
      </c>
      <c r="BD90" t="s">
        <v>185</v>
      </c>
      <c r="BE90" t="s">
        <v>863</v>
      </c>
      <c r="BF90" t="s">
        <v>864</v>
      </c>
      <c r="BG90" t="s">
        <v>865</v>
      </c>
      <c r="BH90">
        <v>73</v>
      </c>
      <c r="BI90">
        <v>73</v>
      </c>
      <c r="BJ90" t="s">
        <v>863</v>
      </c>
      <c r="BK90" t="s">
        <v>864</v>
      </c>
      <c r="BN90">
        <v>5</v>
      </c>
      <c r="BO90">
        <v>60</v>
      </c>
      <c r="BP90" t="s">
        <v>1091</v>
      </c>
      <c r="BQ90">
        <v>4288</v>
      </c>
      <c r="BR90" t="s">
        <v>1092</v>
      </c>
      <c r="BS90">
        <v>20</v>
      </c>
      <c r="BT90" s="13">
        <v>44561</v>
      </c>
      <c r="BU90" s="13"/>
      <c r="BV90" s="13"/>
    </row>
    <row r="91" spans="1:74">
      <c r="A91">
        <v>5320</v>
      </c>
      <c r="B91" t="s">
        <v>223</v>
      </c>
      <c r="C91" t="s">
        <v>224</v>
      </c>
      <c r="D91" t="s">
        <v>1093</v>
      </c>
      <c r="E91" t="s">
        <v>1094</v>
      </c>
      <c r="F91" t="s">
        <v>848</v>
      </c>
      <c r="G91" t="s">
        <v>849</v>
      </c>
      <c r="H91" s="13">
        <v>44562</v>
      </c>
      <c r="I91" s="13">
        <v>44652</v>
      </c>
      <c r="J91" s="13">
        <v>45016</v>
      </c>
      <c r="K91" s="13">
        <v>46387</v>
      </c>
      <c r="L91">
        <v>7863060</v>
      </c>
      <c r="M91" t="s">
        <v>1094</v>
      </c>
      <c r="N91" t="s">
        <v>1095</v>
      </c>
      <c r="O91" t="s">
        <v>1096</v>
      </c>
      <c r="P91" t="s">
        <v>282</v>
      </c>
      <c r="Q91" t="s">
        <v>673</v>
      </c>
      <c r="R91" t="s">
        <v>1097</v>
      </c>
      <c r="S91" t="s">
        <v>855</v>
      </c>
      <c r="T91" t="s">
        <v>170</v>
      </c>
      <c r="U91" t="s">
        <v>171</v>
      </c>
      <c r="V91" t="s">
        <v>172</v>
      </c>
      <c r="W91" t="s">
        <v>173</v>
      </c>
      <c r="X91" t="s">
        <v>174</v>
      </c>
      <c r="Y91" t="s">
        <v>175</v>
      </c>
      <c r="Z91">
        <v>1444406</v>
      </c>
      <c r="AA91" t="s">
        <v>848</v>
      </c>
      <c r="AB91">
        <v>12</v>
      </c>
      <c r="AC91">
        <v>1444406</v>
      </c>
      <c r="AD91" t="s">
        <v>268</v>
      </c>
      <c r="AE91" t="s">
        <v>1098</v>
      </c>
      <c r="AF91" t="s">
        <v>1099</v>
      </c>
      <c r="AG91" t="s">
        <v>858</v>
      </c>
      <c r="AI91" t="s">
        <v>859</v>
      </c>
      <c r="AJ91" t="s">
        <v>182</v>
      </c>
      <c r="AK91">
        <v>889435</v>
      </c>
      <c r="AL91">
        <v>0</v>
      </c>
      <c r="AM91">
        <v>129561</v>
      </c>
      <c r="AN91">
        <v>320728</v>
      </c>
      <c r="AO91">
        <v>1444406</v>
      </c>
      <c r="AP91">
        <v>1516626</v>
      </c>
      <c r="AQ91">
        <v>1592457</v>
      </c>
      <c r="AR91">
        <v>1672080</v>
      </c>
      <c r="AS91">
        <v>1316763</v>
      </c>
      <c r="AW91">
        <v>253489</v>
      </c>
      <c r="AX91">
        <v>1444406</v>
      </c>
      <c r="AY91">
        <v>1444406</v>
      </c>
      <c r="AZ91" t="s">
        <v>1100</v>
      </c>
      <c r="BA91" t="s">
        <v>1101</v>
      </c>
      <c r="BB91" t="s">
        <v>1102</v>
      </c>
      <c r="BC91" t="s">
        <v>1103</v>
      </c>
      <c r="BD91" t="s">
        <v>545</v>
      </c>
      <c r="BE91" t="s">
        <v>863</v>
      </c>
      <c r="BF91" t="s">
        <v>864</v>
      </c>
      <c r="BG91" t="s">
        <v>865</v>
      </c>
      <c r="BH91">
        <v>73</v>
      </c>
      <c r="BI91">
        <v>73</v>
      </c>
      <c r="BJ91" t="s">
        <v>863</v>
      </c>
      <c r="BK91" t="s">
        <v>864</v>
      </c>
      <c r="BN91">
        <v>5</v>
      </c>
      <c r="BO91">
        <v>60</v>
      </c>
      <c r="BP91" t="s">
        <v>1104</v>
      </c>
      <c r="BQ91">
        <v>171921</v>
      </c>
      <c r="BR91" t="s">
        <v>1105</v>
      </c>
      <c r="BS91">
        <v>11</v>
      </c>
      <c r="BT91" s="13">
        <v>43830</v>
      </c>
      <c r="BU91" s="13"/>
      <c r="BV91" s="13"/>
    </row>
    <row r="92" spans="1:74">
      <c r="A92">
        <v>5321</v>
      </c>
      <c r="B92" t="s">
        <v>223</v>
      </c>
      <c r="C92" t="s">
        <v>224</v>
      </c>
      <c r="D92" t="s">
        <v>1106</v>
      </c>
      <c r="E92" t="s">
        <v>1107</v>
      </c>
      <c r="F92" t="s">
        <v>848</v>
      </c>
      <c r="G92" t="s">
        <v>849</v>
      </c>
      <c r="H92" s="13">
        <v>44562</v>
      </c>
      <c r="I92" s="13">
        <v>44652</v>
      </c>
      <c r="J92" s="13">
        <v>45016</v>
      </c>
      <c r="K92" s="13">
        <v>46387</v>
      </c>
      <c r="L92">
        <v>4893351</v>
      </c>
      <c r="M92" t="s">
        <v>1108</v>
      </c>
      <c r="N92" t="s">
        <v>1109</v>
      </c>
      <c r="P92" t="s">
        <v>229</v>
      </c>
      <c r="Q92" t="s">
        <v>230</v>
      </c>
      <c r="R92" t="s">
        <v>1110</v>
      </c>
      <c r="S92" t="s">
        <v>855</v>
      </c>
      <c r="T92" t="s">
        <v>170</v>
      </c>
      <c r="U92" t="s">
        <v>171</v>
      </c>
      <c r="V92" t="s">
        <v>172</v>
      </c>
      <c r="W92" t="s">
        <v>173</v>
      </c>
      <c r="X92" t="s">
        <v>174</v>
      </c>
      <c r="Y92" t="s">
        <v>175</v>
      </c>
      <c r="Z92">
        <v>898885</v>
      </c>
      <c r="AA92" t="s">
        <v>848</v>
      </c>
      <c r="AB92">
        <v>12</v>
      </c>
      <c r="AC92">
        <v>898885</v>
      </c>
      <c r="AD92" t="s">
        <v>268</v>
      </c>
      <c r="AE92" t="s">
        <v>1111</v>
      </c>
      <c r="AF92" t="s">
        <v>1112</v>
      </c>
      <c r="AG92" t="s">
        <v>858</v>
      </c>
      <c r="AI92" t="s">
        <v>859</v>
      </c>
      <c r="AJ92" t="s">
        <v>182</v>
      </c>
      <c r="AK92">
        <v>637030</v>
      </c>
      <c r="AL92">
        <v>0</v>
      </c>
      <c r="AM92">
        <v>0</v>
      </c>
      <c r="AN92">
        <v>199596</v>
      </c>
      <c r="AO92">
        <v>898885</v>
      </c>
      <c r="AP92">
        <v>943829</v>
      </c>
      <c r="AQ92">
        <v>991020</v>
      </c>
      <c r="AR92">
        <v>1040571</v>
      </c>
      <c r="AS92">
        <v>819450</v>
      </c>
      <c r="AW92">
        <v>216590</v>
      </c>
      <c r="AX92">
        <v>898885</v>
      </c>
      <c r="AY92">
        <v>898885</v>
      </c>
      <c r="AZ92" t="s">
        <v>1113</v>
      </c>
      <c r="BA92" t="s">
        <v>1114</v>
      </c>
      <c r="BB92" t="s">
        <v>930</v>
      </c>
      <c r="BC92" t="s">
        <v>1115</v>
      </c>
      <c r="BD92" t="s">
        <v>1116</v>
      </c>
      <c r="BE92" t="s">
        <v>863</v>
      </c>
      <c r="BF92" t="s">
        <v>864</v>
      </c>
      <c r="BG92" t="s">
        <v>865</v>
      </c>
      <c r="BH92">
        <v>73</v>
      </c>
      <c r="BI92">
        <v>73</v>
      </c>
      <c r="BJ92" t="s">
        <v>863</v>
      </c>
      <c r="BK92" t="s">
        <v>864</v>
      </c>
      <c r="BN92">
        <v>5</v>
      </c>
      <c r="BO92">
        <v>60</v>
      </c>
      <c r="BP92" t="s">
        <v>1117</v>
      </c>
      <c r="BQ92">
        <v>45265</v>
      </c>
      <c r="BR92" t="s">
        <v>1118</v>
      </c>
      <c r="BT92" s="13"/>
      <c r="BU92" s="13" t="s">
        <v>1119</v>
      </c>
      <c r="BV92" s="13"/>
    </row>
    <row r="93" spans="1:74">
      <c r="A93">
        <v>5322</v>
      </c>
      <c r="B93" t="s">
        <v>223</v>
      </c>
      <c r="C93" t="s">
        <v>224</v>
      </c>
      <c r="D93" t="s">
        <v>1120</v>
      </c>
      <c r="E93" t="s">
        <v>1121</v>
      </c>
      <c r="F93" t="s">
        <v>848</v>
      </c>
      <c r="G93" t="s">
        <v>849</v>
      </c>
      <c r="H93" s="13">
        <v>44562</v>
      </c>
      <c r="I93" s="13">
        <v>44652</v>
      </c>
      <c r="J93" s="13">
        <v>45016</v>
      </c>
      <c r="K93" s="13">
        <v>46387</v>
      </c>
      <c r="L93">
        <v>530896</v>
      </c>
      <c r="M93" t="s">
        <v>1121</v>
      </c>
      <c r="N93" t="s">
        <v>1122</v>
      </c>
      <c r="P93" t="s">
        <v>264</v>
      </c>
      <c r="Q93" t="s">
        <v>1123</v>
      </c>
      <c r="R93" t="s">
        <v>1124</v>
      </c>
      <c r="S93" t="s">
        <v>855</v>
      </c>
      <c r="T93" t="s">
        <v>170</v>
      </c>
      <c r="U93" t="s">
        <v>171</v>
      </c>
      <c r="V93" t="s">
        <v>172</v>
      </c>
      <c r="W93" t="s">
        <v>173</v>
      </c>
      <c r="X93" t="s">
        <v>174</v>
      </c>
      <c r="Y93" t="s">
        <v>175</v>
      </c>
      <c r="Z93">
        <v>97523</v>
      </c>
      <c r="AA93" t="s">
        <v>848</v>
      </c>
      <c r="AB93">
        <v>12</v>
      </c>
      <c r="AC93">
        <v>97523</v>
      </c>
      <c r="AD93" t="s">
        <v>268</v>
      </c>
      <c r="AE93" t="s">
        <v>1125</v>
      </c>
      <c r="AF93" t="s">
        <v>1126</v>
      </c>
      <c r="AG93" t="s">
        <v>858</v>
      </c>
      <c r="AI93" t="s">
        <v>859</v>
      </c>
      <c r="AJ93" t="s">
        <v>182</v>
      </c>
      <c r="AK93">
        <v>69990</v>
      </c>
      <c r="AL93">
        <v>0</v>
      </c>
      <c r="AM93">
        <v>7237</v>
      </c>
      <c r="AN93">
        <v>21655</v>
      </c>
      <c r="AO93">
        <v>97523</v>
      </c>
      <c r="AP93">
        <v>102399</v>
      </c>
      <c r="AQ93">
        <v>107519</v>
      </c>
      <c r="AR93">
        <v>112895</v>
      </c>
      <c r="AS93">
        <v>88905</v>
      </c>
      <c r="AW93">
        <v>20296</v>
      </c>
      <c r="AX93">
        <v>97523</v>
      </c>
      <c r="AY93">
        <v>97523</v>
      </c>
      <c r="AZ93" t="s">
        <v>1127</v>
      </c>
      <c r="BA93" t="s">
        <v>1128</v>
      </c>
      <c r="BB93" t="s">
        <v>1127</v>
      </c>
      <c r="BC93" t="s">
        <v>1128</v>
      </c>
      <c r="BD93" t="s">
        <v>216</v>
      </c>
      <c r="BE93" t="s">
        <v>863</v>
      </c>
      <c r="BF93" t="s">
        <v>864</v>
      </c>
      <c r="BG93" t="s">
        <v>865</v>
      </c>
      <c r="BH93">
        <v>73</v>
      </c>
      <c r="BI93">
        <v>73</v>
      </c>
      <c r="BJ93" t="s">
        <v>863</v>
      </c>
      <c r="BK93" t="s">
        <v>864</v>
      </c>
      <c r="BN93">
        <v>5</v>
      </c>
      <c r="BO93">
        <v>60</v>
      </c>
      <c r="BP93" t="s">
        <v>1129</v>
      </c>
      <c r="BQ93">
        <v>0</v>
      </c>
      <c r="BR93" t="s">
        <v>1130</v>
      </c>
      <c r="BT93" s="13"/>
      <c r="BU93" s="13"/>
      <c r="BV93" s="13"/>
    </row>
    <row r="94" spans="1:74">
      <c r="A94">
        <v>5323</v>
      </c>
      <c r="B94" t="s">
        <v>223</v>
      </c>
      <c r="C94" t="s">
        <v>224</v>
      </c>
      <c r="D94" t="s">
        <v>1131</v>
      </c>
      <c r="E94" t="s">
        <v>1132</v>
      </c>
      <c r="F94" t="s">
        <v>848</v>
      </c>
      <c r="G94" t="s">
        <v>849</v>
      </c>
      <c r="H94" s="13">
        <v>44562</v>
      </c>
      <c r="I94" s="13">
        <v>44652</v>
      </c>
      <c r="J94" s="13">
        <v>45016</v>
      </c>
      <c r="K94" s="13">
        <v>46387</v>
      </c>
      <c r="L94">
        <v>7448974</v>
      </c>
      <c r="M94" t="s">
        <v>1133</v>
      </c>
      <c r="N94" t="s">
        <v>1134</v>
      </c>
      <c r="P94" t="s">
        <v>314</v>
      </c>
      <c r="Q94" t="s">
        <v>592</v>
      </c>
      <c r="R94" t="s">
        <v>1135</v>
      </c>
      <c r="S94" t="s">
        <v>855</v>
      </c>
      <c r="T94" t="s">
        <v>170</v>
      </c>
      <c r="U94" t="s">
        <v>171</v>
      </c>
      <c r="V94" t="s">
        <v>172</v>
      </c>
      <c r="W94" t="s">
        <v>173</v>
      </c>
      <c r="X94" t="s">
        <v>174</v>
      </c>
      <c r="Y94" t="s">
        <v>175</v>
      </c>
      <c r="Z94">
        <v>1368340</v>
      </c>
      <c r="AA94" t="s">
        <v>848</v>
      </c>
      <c r="AB94">
        <v>12</v>
      </c>
      <c r="AC94">
        <v>1368340</v>
      </c>
      <c r="AD94" t="s">
        <v>209</v>
      </c>
      <c r="AE94" t="s">
        <v>1136</v>
      </c>
      <c r="AG94" t="s">
        <v>858</v>
      </c>
      <c r="AI94" t="s">
        <v>859</v>
      </c>
      <c r="AJ94" t="s">
        <v>182</v>
      </c>
      <c r="AK94">
        <v>693455</v>
      </c>
      <c r="AL94">
        <v>3600</v>
      </c>
      <c r="AM94">
        <v>333257</v>
      </c>
      <c r="AN94">
        <v>303837</v>
      </c>
      <c r="AO94">
        <v>1368340</v>
      </c>
      <c r="AP94">
        <v>1436757</v>
      </c>
      <c r="AQ94">
        <v>1508595</v>
      </c>
      <c r="AR94">
        <v>1584025</v>
      </c>
      <c r="AS94">
        <v>1247420</v>
      </c>
      <c r="AW94">
        <v>232579</v>
      </c>
      <c r="AX94">
        <v>1368340</v>
      </c>
      <c r="AY94">
        <v>1368340</v>
      </c>
      <c r="AZ94" t="s">
        <v>1137</v>
      </c>
      <c r="BA94" t="s">
        <v>1138</v>
      </c>
      <c r="BB94" t="s">
        <v>1137</v>
      </c>
      <c r="BC94" t="s">
        <v>1138</v>
      </c>
      <c r="BD94" t="s">
        <v>216</v>
      </c>
      <c r="BE94" t="s">
        <v>863</v>
      </c>
      <c r="BF94" t="s">
        <v>864</v>
      </c>
      <c r="BG94" t="s">
        <v>865</v>
      </c>
      <c r="BH94">
        <v>73</v>
      </c>
      <c r="BI94">
        <v>73</v>
      </c>
      <c r="BJ94" t="s">
        <v>863</v>
      </c>
      <c r="BK94" t="s">
        <v>864</v>
      </c>
      <c r="BN94">
        <v>5</v>
      </c>
      <c r="BO94">
        <v>60</v>
      </c>
      <c r="BP94" t="s">
        <v>1139</v>
      </c>
      <c r="BQ94">
        <v>105449</v>
      </c>
      <c r="BR94" t="s">
        <v>1140</v>
      </c>
      <c r="BT94" s="13"/>
      <c r="BU94" s="13"/>
      <c r="BV94" s="13"/>
    </row>
    <row r="95" spans="1:74">
      <c r="A95">
        <v>5324</v>
      </c>
      <c r="B95" t="s">
        <v>223</v>
      </c>
      <c r="C95" t="s">
        <v>224</v>
      </c>
      <c r="D95" t="s">
        <v>1141</v>
      </c>
      <c r="E95" t="s">
        <v>1142</v>
      </c>
      <c r="F95" t="s">
        <v>848</v>
      </c>
      <c r="G95" t="s">
        <v>849</v>
      </c>
      <c r="H95" s="13">
        <v>44562</v>
      </c>
      <c r="I95" s="13">
        <v>44652</v>
      </c>
      <c r="J95" s="13">
        <v>45016</v>
      </c>
      <c r="K95" s="13">
        <v>46387</v>
      </c>
      <c r="L95">
        <v>365964</v>
      </c>
      <c r="M95" t="s">
        <v>1143</v>
      </c>
      <c r="N95" t="s">
        <v>1144</v>
      </c>
      <c r="P95" t="s">
        <v>167</v>
      </c>
      <c r="Q95" t="s">
        <v>1145</v>
      </c>
      <c r="R95" t="s">
        <v>1146</v>
      </c>
      <c r="S95" t="s">
        <v>855</v>
      </c>
      <c r="T95" t="s">
        <v>170</v>
      </c>
      <c r="U95" t="s">
        <v>171</v>
      </c>
      <c r="V95" t="s">
        <v>172</v>
      </c>
      <c r="W95" t="s">
        <v>173</v>
      </c>
      <c r="X95" t="s">
        <v>174</v>
      </c>
      <c r="Y95" t="s">
        <v>175</v>
      </c>
      <c r="Z95">
        <v>67226</v>
      </c>
      <c r="AA95" t="s">
        <v>848</v>
      </c>
      <c r="AB95">
        <v>12</v>
      </c>
      <c r="AC95">
        <v>67226</v>
      </c>
      <c r="AG95" t="s">
        <v>858</v>
      </c>
      <c r="AI95" t="s">
        <v>859</v>
      </c>
      <c r="AJ95" t="s">
        <v>182</v>
      </c>
      <c r="AK95">
        <v>41660</v>
      </c>
      <c r="AL95">
        <v>0</v>
      </c>
      <c r="AM95">
        <v>6111</v>
      </c>
      <c r="AN95">
        <v>14928</v>
      </c>
      <c r="AO95">
        <v>67226</v>
      </c>
      <c r="AP95">
        <v>70587</v>
      </c>
      <c r="AQ95">
        <v>74116</v>
      </c>
      <c r="AR95">
        <v>77822</v>
      </c>
      <c r="AS95">
        <v>61285</v>
      </c>
      <c r="AW95">
        <v>15190</v>
      </c>
      <c r="AX95">
        <v>67226</v>
      </c>
      <c r="AY95">
        <v>67226</v>
      </c>
      <c r="BB95" t="s">
        <v>1147</v>
      </c>
      <c r="BC95" t="s">
        <v>1088</v>
      </c>
      <c r="BE95" t="s">
        <v>863</v>
      </c>
      <c r="BF95" t="s">
        <v>864</v>
      </c>
      <c r="BG95" t="s">
        <v>865</v>
      </c>
      <c r="BH95">
        <v>73</v>
      </c>
      <c r="BI95">
        <v>73</v>
      </c>
      <c r="BJ95" t="s">
        <v>863</v>
      </c>
      <c r="BK95" t="s">
        <v>864</v>
      </c>
      <c r="BN95">
        <v>5</v>
      </c>
      <c r="BO95">
        <v>60</v>
      </c>
      <c r="BP95" t="s">
        <v>1148</v>
      </c>
      <c r="BQ95">
        <v>4265</v>
      </c>
      <c r="BR95" t="s">
        <v>1149</v>
      </c>
      <c r="BT95" s="13"/>
      <c r="BU95" s="13"/>
      <c r="BV95" s="13"/>
    </row>
    <row r="96" spans="1:74">
      <c r="A96">
        <v>5325</v>
      </c>
      <c r="B96" t="s">
        <v>223</v>
      </c>
      <c r="C96" t="s">
        <v>224</v>
      </c>
      <c r="D96" t="s">
        <v>1150</v>
      </c>
      <c r="E96" t="s">
        <v>1151</v>
      </c>
      <c r="F96" t="s">
        <v>848</v>
      </c>
      <c r="G96" t="s">
        <v>849</v>
      </c>
      <c r="H96" s="13">
        <v>44562</v>
      </c>
      <c r="I96" s="13">
        <v>44652</v>
      </c>
      <c r="J96" s="13">
        <v>45016</v>
      </c>
      <c r="K96" s="13">
        <v>46387</v>
      </c>
      <c r="L96">
        <v>3156473</v>
      </c>
      <c r="M96" t="s">
        <v>1151</v>
      </c>
      <c r="N96" t="s">
        <v>1152</v>
      </c>
      <c r="P96" t="s">
        <v>167</v>
      </c>
      <c r="Q96" t="s">
        <v>1153</v>
      </c>
      <c r="R96" t="s">
        <v>1154</v>
      </c>
      <c r="S96" t="s">
        <v>855</v>
      </c>
      <c r="T96" t="s">
        <v>170</v>
      </c>
      <c r="U96" t="s">
        <v>171</v>
      </c>
      <c r="V96" t="s">
        <v>172</v>
      </c>
      <c r="W96" t="s">
        <v>173</v>
      </c>
      <c r="X96" t="s">
        <v>174</v>
      </c>
      <c r="Y96" t="s">
        <v>175</v>
      </c>
      <c r="Z96">
        <v>579829</v>
      </c>
      <c r="AA96" t="s">
        <v>848</v>
      </c>
      <c r="AB96">
        <v>12</v>
      </c>
      <c r="AC96">
        <v>579829</v>
      </c>
      <c r="AD96" t="s">
        <v>268</v>
      </c>
      <c r="AE96" t="s">
        <v>1155</v>
      </c>
      <c r="AF96" t="s">
        <v>1156</v>
      </c>
      <c r="AG96" t="s">
        <v>858</v>
      </c>
      <c r="AI96" t="s">
        <v>859</v>
      </c>
      <c r="AJ96" t="s">
        <v>182</v>
      </c>
      <c r="AK96">
        <v>400221</v>
      </c>
      <c r="AL96">
        <v>0</v>
      </c>
      <c r="AM96">
        <v>0</v>
      </c>
      <c r="AN96">
        <v>128750</v>
      </c>
      <c r="AO96">
        <v>579829</v>
      </c>
      <c r="AP96">
        <v>608820</v>
      </c>
      <c r="AQ96">
        <v>639261</v>
      </c>
      <c r="AR96">
        <v>671224</v>
      </c>
      <c r="AS96">
        <v>528589</v>
      </c>
      <c r="AW96">
        <v>85608</v>
      </c>
      <c r="AX96">
        <v>579829</v>
      </c>
      <c r="AY96">
        <v>579829</v>
      </c>
      <c r="AZ96" t="s">
        <v>1157</v>
      </c>
      <c r="BA96" t="s">
        <v>1158</v>
      </c>
      <c r="BB96" t="s">
        <v>1159</v>
      </c>
      <c r="BC96" t="s">
        <v>1160</v>
      </c>
      <c r="BD96" t="s">
        <v>216</v>
      </c>
      <c r="BE96" t="s">
        <v>863</v>
      </c>
      <c r="BF96" t="s">
        <v>864</v>
      </c>
      <c r="BG96" t="s">
        <v>865</v>
      </c>
      <c r="BH96">
        <v>73</v>
      </c>
      <c r="BI96">
        <v>73</v>
      </c>
      <c r="BJ96" t="s">
        <v>863</v>
      </c>
      <c r="BK96" t="s">
        <v>864</v>
      </c>
      <c r="BN96">
        <v>5</v>
      </c>
      <c r="BO96">
        <v>60</v>
      </c>
      <c r="BP96" t="s">
        <v>1161</v>
      </c>
      <c r="BQ96">
        <v>94000</v>
      </c>
      <c r="BR96" t="s">
        <v>1162</v>
      </c>
      <c r="BT96" s="13"/>
      <c r="BU96" s="13"/>
      <c r="BV96" s="13"/>
    </row>
    <row r="97" spans="1:74">
      <c r="A97">
        <v>5326</v>
      </c>
      <c r="B97" t="s">
        <v>223</v>
      </c>
      <c r="C97" t="s">
        <v>224</v>
      </c>
      <c r="D97" t="s">
        <v>1163</v>
      </c>
      <c r="E97" t="s">
        <v>1164</v>
      </c>
      <c r="F97" t="s">
        <v>848</v>
      </c>
      <c r="G97" t="s">
        <v>849</v>
      </c>
      <c r="H97" s="13">
        <v>44562</v>
      </c>
      <c r="I97" s="13">
        <v>44652</v>
      </c>
      <c r="J97" s="13">
        <v>45016</v>
      </c>
      <c r="K97" s="13">
        <v>46387</v>
      </c>
      <c r="L97">
        <v>1348161</v>
      </c>
      <c r="M97" t="s">
        <v>1165</v>
      </c>
      <c r="N97" t="s">
        <v>1166</v>
      </c>
      <c r="P97" t="s">
        <v>167</v>
      </c>
      <c r="Q97" t="s">
        <v>1167</v>
      </c>
      <c r="R97" t="s">
        <v>1168</v>
      </c>
      <c r="S97" t="s">
        <v>855</v>
      </c>
      <c r="T97" t="s">
        <v>170</v>
      </c>
      <c r="U97" t="s">
        <v>171</v>
      </c>
      <c r="V97" t="s">
        <v>172</v>
      </c>
      <c r="W97" t="s">
        <v>173</v>
      </c>
      <c r="X97" t="s">
        <v>174</v>
      </c>
      <c r="Y97" t="s">
        <v>175</v>
      </c>
      <c r="Z97">
        <v>247650</v>
      </c>
      <c r="AA97" t="s">
        <v>848</v>
      </c>
      <c r="AB97">
        <v>12</v>
      </c>
      <c r="AC97">
        <v>247650</v>
      </c>
      <c r="AD97" t="s">
        <v>268</v>
      </c>
      <c r="AE97" t="s">
        <v>1169</v>
      </c>
      <c r="AF97" t="s">
        <v>1170</v>
      </c>
      <c r="AG97" t="s">
        <v>858</v>
      </c>
      <c r="AI97" t="s">
        <v>859</v>
      </c>
      <c r="AJ97" t="s">
        <v>182</v>
      </c>
      <c r="AK97">
        <v>133011</v>
      </c>
      <c r="AL97">
        <v>0</v>
      </c>
      <c r="AM97">
        <v>69176</v>
      </c>
      <c r="AN97">
        <v>54990</v>
      </c>
      <c r="AO97">
        <v>247650</v>
      </c>
      <c r="AP97">
        <v>260033</v>
      </c>
      <c r="AQ97">
        <v>273035</v>
      </c>
      <c r="AR97">
        <v>286687</v>
      </c>
      <c r="AS97">
        <v>225766</v>
      </c>
      <c r="AW97">
        <v>45463</v>
      </c>
      <c r="AX97">
        <v>247650</v>
      </c>
      <c r="AY97">
        <v>247650</v>
      </c>
      <c r="AZ97" t="s">
        <v>1171</v>
      </c>
      <c r="BA97" t="s">
        <v>1172</v>
      </c>
      <c r="BB97" t="s">
        <v>1171</v>
      </c>
      <c r="BC97" t="s">
        <v>1172</v>
      </c>
      <c r="BD97" t="s">
        <v>216</v>
      </c>
      <c r="BE97" t="s">
        <v>863</v>
      </c>
      <c r="BF97" t="s">
        <v>864</v>
      </c>
      <c r="BG97" t="s">
        <v>865</v>
      </c>
      <c r="BH97">
        <v>73</v>
      </c>
      <c r="BI97">
        <v>73</v>
      </c>
      <c r="BJ97" t="s">
        <v>863</v>
      </c>
      <c r="BK97" t="s">
        <v>864</v>
      </c>
      <c r="BN97">
        <v>5</v>
      </c>
      <c r="BO97">
        <v>60</v>
      </c>
      <c r="BP97" t="s">
        <v>1173</v>
      </c>
      <c r="BQ97">
        <v>0</v>
      </c>
      <c r="BR97" t="s">
        <v>1174</v>
      </c>
      <c r="BT97" s="13"/>
      <c r="BU97" s="13"/>
      <c r="BV97" s="13"/>
    </row>
    <row r="98" spans="1:74">
      <c r="A98">
        <v>5327</v>
      </c>
      <c r="B98" t="s">
        <v>223</v>
      </c>
      <c r="C98" t="s">
        <v>224</v>
      </c>
      <c r="D98" t="s">
        <v>1175</v>
      </c>
      <c r="E98" t="s">
        <v>1176</v>
      </c>
      <c r="F98" t="s">
        <v>848</v>
      </c>
      <c r="G98" t="s">
        <v>849</v>
      </c>
      <c r="H98" s="13">
        <v>44562</v>
      </c>
      <c r="I98" s="13">
        <v>44652</v>
      </c>
      <c r="J98" s="13">
        <v>45016</v>
      </c>
      <c r="K98" s="13">
        <v>46387</v>
      </c>
      <c r="L98">
        <v>844330</v>
      </c>
      <c r="M98" t="s">
        <v>1176</v>
      </c>
      <c r="N98" t="s">
        <v>1177</v>
      </c>
      <c r="O98" t="s">
        <v>978</v>
      </c>
      <c r="P98" t="s">
        <v>1178</v>
      </c>
      <c r="Q98" t="s">
        <v>1179</v>
      </c>
      <c r="R98" t="s">
        <v>1180</v>
      </c>
      <c r="S98" t="s">
        <v>855</v>
      </c>
      <c r="T98" t="s">
        <v>170</v>
      </c>
      <c r="U98" t="s">
        <v>171</v>
      </c>
      <c r="V98" t="s">
        <v>172</v>
      </c>
      <c r="W98" t="s">
        <v>173</v>
      </c>
      <c r="X98" t="s">
        <v>174</v>
      </c>
      <c r="Y98" t="s">
        <v>175</v>
      </c>
      <c r="Z98">
        <v>155099</v>
      </c>
      <c r="AA98" t="s">
        <v>848</v>
      </c>
      <c r="AB98">
        <v>12</v>
      </c>
      <c r="AC98">
        <v>155099</v>
      </c>
      <c r="AD98" t="s">
        <v>268</v>
      </c>
      <c r="AE98" t="s">
        <v>1181</v>
      </c>
      <c r="AF98" t="s">
        <v>1182</v>
      </c>
      <c r="AG98" t="s">
        <v>858</v>
      </c>
      <c r="AI98" t="s">
        <v>859</v>
      </c>
      <c r="AJ98" t="s">
        <v>182</v>
      </c>
      <c r="AK98">
        <v>91747</v>
      </c>
      <c r="AL98">
        <v>0</v>
      </c>
      <c r="AM98">
        <v>0</v>
      </c>
      <c r="AN98">
        <v>34440</v>
      </c>
      <c r="AO98">
        <v>155099</v>
      </c>
      <c r="AP98">
        <v>162854</v>
      </c>
      <c r="AQ98">
        <v>170997</v>
      </c>
      <c r="AR98">
        <v>179547</v>
      </c>
      <c r="AS98">
        <v>141393</v>
      </c>
      <c r="AW98">
        <v>26334</v>
      </c>
      <c r="AX98">
        <v>155099</v>
      </c>
      <c r="AY98">
        <v>155099</v>
      </c>
      <c r="AZ98" t="s">
        <v>1183</v>
      </c>
      <c r="BA98" t="s">
        <v>1184</v>
      </c>
      <c r="BB98" t="s">
        <v>1183</v>
      </c>
      <c r="BC98" t="s">
        <v>1184</v>
      </c>
      <c r="BD98" t="s">
        <v>216</v>
      </c>
      <c r="BE98" t="s">
        <v>863</v>
      </c>
      <c r="BF98" t="s">
        <v>864</v>
      </c>
      <c r="BG98" t="s">
        <v>865</v>
      </c>
      <c r="BH98">
        <v>73</v>
      </c>
      <c r="BI98">
        <v>73</v>
      </c>
      <c r="BJ98" t="s">
        <v>863</v>
      </c>
      <c r="BK98" t="s">
        <v>864</v>
      </c>
      <c r="BN98">
        <v>5</v>
      </c>
      <c r="BO98">
        <v>60</v>
      </c>
      <c r="BP98" t="s">
        <v>1185</v>
      </c>
      <c r="BQ98">
        <v>37018</v>
      </c>
      <c r="BR98" t="s">
        <v>1186</v>
      </c>
      <c r="BT98" s="13"/>
      <c r="BU98" s="13"/>
      <c r="BV98" s="13"/>
    </row>
    <row r="99" spans="1:74">
      <c r="A99">
        <v>5328</v>
      </c>
      <c r="B99" t="s">
        <v>223</v>
      </c>
      <c r="C99" t="s">
        <v>224</v>
      </c>
      <c r="D99" t="s">
        <v>1187</v>
      </c>
      <c r="E99" t="s">
        <v>788</v>
      </c>
      <c r="F99" t="s">
        <v>848</v>
      </c>
      <c r="G99" t="s">
        <v>849</v>
      </c>
      <c r="H99" s="13">
        <v>44562</v>
      </c>
      <c r="I99" s="13">
        <v>44652</v>
      </c>
      <c r="J99" s="13">
        <v>45016</v>
      </c>
      <c r="K99" s="13">
        <v>46387</v>
      </c>
      <c r="L99">
        <v>1920776</v>
      </c>
      <c r="M99" t="s">
        <v>790</v>
      </c>
      <c r="N99" t="s">
        <v>791</v>
      </c>
      <c r="O99" t="s">
        <v>263</v>
      </c>
      <c r="P99" t="s">
        <v>167</v>
      </c>
      <c r="Q99" t="s">
        <v>792</v>
      </c>
      <c r="R99" t="s">
        <v>793</v>
      </c>
      <c r="S99" t="s">
        <v>855</v>
      </c>
      <c r="T99" t="s">
        <v>170</v>
      </c>
      <c r="U99" t="s">
        <v>171</v>
      </c>
      <c r="V99" t="s">
        <v>172</v>
      </c>
      <c r="W99" t="s">
        <v>173</v>
      </c>
      <c r="X99" t="s">
        <v>174</v>
      </c>
      <c r="Y99" t="s">
        <v>175</v>
      </c>
      <c r="Z99">
        <v>352837</v>
      </c>
      <c r="AA99" t="s">
        <v>848</v>
      </c>
      <c r="AB99">
        <v>12</v>
      </c>
      <c r="AC99">
        <v>352837</v>
      </c>
      <c r="AD99" t="s">
        <v>268</v>
      </c>
      <c r="AE99" t="s">
        <v>795</v>
      </c>
      <c r="AF99" t="s">
        <v>796</v>
      </c>
      <c r="AG99" t="s">
        <v>858</v>
      </c>
      <c r="AI99" t="s">
        <v>859</v>
      </c>
      <c r="AJ99" t="s">
        <v>182</v>
      </c>
      <c r="AK99">
        <v>186274</v>
      </c>
      <c r="AL99">
        <v>0</v>
      </c>
      <c r="AM99">
        <v>50440</v>
      </c>
      <c r="AN99">
        <v>78347</v>
      </c>
      <c r="AO99">
        <v>352837</v>
      </c>
      <c r="AP99">
        <v>370479</v>
      </c>
      <c r="AQ99">
        <v>389003</v>
      </c>
      <c r="AR99">
        <v>408453</v>
      </c>
      <c r="AS99">
        <v>321657</v>
      </c>
      <c r="AW99">
        <v>71490</v>
      </c>
      <c r="AX99">
        <v>705674</v>
      </c>
      <c r="AY99">
        <v>352837</v>
      </c>
      <c r="AZ99" t="s">
        <v>797</v>
      </c>
      <c r="BA99" t="s">
        <v>798</v>
      </c>
      <c r="BB99" t="s">
        <v>1188</v>
      </c>
      <c r="BC99" t="s">
        <v>1189</v>
      </c>
      <c r="BD99" t="s">
        <v>216</v>
      </c>
      <c r="BE99" t="s">
        <v>863</v>
      </c>
      <c r="BF99" t="s">
        <v>864</v>
      </c>
      <c r="BG99" t="s">
        <v>865</v>
      </c>
      <c r="BH99">
        <v>73</v>
      </c>
      <c r="BI99">
        <v>73</v>
      </c>
      <c r="BJ99" t="s">
        <v>863</v>
      </c>
      <c r="BK99" t="s">
        <v>864</v>
      </c>
      <c r="BN99">
        <v>10</v>
      </c>
      <c r="BO99">
        <v>120</v>
      </c>
      <c r="BP99" t="s">
        <v>799</v>
      </c>
      <c r="BQ99">
        <v>44633</v>
      </c>
      <c r="BR99" t="s">
        <v>800</v>
      </c>
      <c r="BS99">
        <v>10</v>
      </c>
      <c r="BT99" s="13">
        <v>44561</v>
      </c>
      <c r="BU99" s="13"/>
      <c r="BV99" s="13"/>
    </row>
    <row r="100" spans="1:74">
      <c r="A100">
        <v>5329</v>
      </c>
      <c r="B100" t="s">
        <v>223</v>
      </c>
      <c r="C100" t="s">
        <v>224</v>
      </c>
      <c r="D100" t="s">
        <v>1190</v>
      </c>
      <c r="E100" t="s">
        <v>1191</v>
      </c>
      <c r="F100" t="s">
        <v>848</v>
      </c>
      <c r="G100" t="s">
        <v>849</v>
      </c>
      <c r="H100" s="13">
        <v>44562</v>
      </c>
      <c r="I100" s="13">
        <v>44652</v>
      </c>
      <c r="J100" s="13">
        <v>45016</v>
      </c>
      <c r="K100" s="13">
        <v>46387</v>
      </c>
      <c r="L100">
        <v>1078645</v>
      </c>
      <c r="M100" t="s">
        <v>1191</v>
      </c>
      <c r="N100" t="s">
        <v>1192</v>
      </c>
      <c r="O100" t="s">
        <v>1193</v>
      </c>
      <c r="P100" t="s">
        <v>229</v>
      </c>
      <c r="Q100" t="s">
        <v>1194</v>
      </c>
      <c r="R100" t="s">
        <v>1195</v>
      </c>
      <c r="S100" t="s">
        <v>855</v>
      </c>
      <c r="T100" t="s">
        <v>170</v>
      </c>
      <c r="U100" t="s">
        <v>171</v>
      </c>
      <c r="V100" t="s">
        <v>172</v>
      </c>
      <c r="W100" t="s">
        <v>173</v>
      </c>
      <c r="X100" t="s">
        <v>174</v>
      </c>
      <c r="Y100" t="s">
        <v>175</v>
      </c>
      <c r="Z100">
        <v>198142</v>
      </c>
      <c r="AA100" t="s">
        <v>848</v>
      </c>
      <c r="AB100">
        <v>12</v>
      </c>
      <c r="AC100">
        <v>198142</v>
      </c>
      <c r="AD100" t="s">
        <v>268</v>
      </c>
      <c r="AE100" t="s">
        <v>1196</v>
      </c>
      <c r="AF100" t="s">
        <v>1197</v>
      </c>
      <c r="AG100" t="s">
        <v>858</v>
      </c>
      <c r="AI100" t="s">
        <v>859</v>
      </c>
      <c r="AJ100" t="s">
        <v>182</v>
      </c>
      <c r="AK100">
        <v>89640</v>
      </c>
      <c r="AL100">
        <v>2082</v>
      </c>
      <c r="AM100">
        <v>18013</v>
      </c>
      <c r="AN100">
        <v>43997</v>
      </c>
      <c r="AO100">
        <v>198142</v>
      </c>
      <c r="AP100">
        <v>208049</v>
      </c>
      <c r="AQ100">
        <v>218451</v>
      </c>
      <c r="AR100">
        <v>229374</v>
      </c>
      <c r="AS100">
        <v>180632</v>
      </c>
      <c r="AW100">
        <v>24614</v>
      </c>
      <c r="AX100">
        <v>198142</v>
      </c>
      <c r="AY100">
        <v>198142</v>
      </c>
      <c r="AZ100" t="s">
        <v>415</v>
      </c>
      <c r="BA100" t="s">
        <v>1198</v>
      </c>
      <c r="BB100" t="s">
        <v>383</v>
      </c>
      <c r="BC100" t="s">
        <v>1199</v>
      </c>
      <c r="BD100" t="s">
        <v>216</v>
      </c>
      <c r="BE100" t="s">
        <v>863</v>
      </c>
      <c r="BF100" t="s">
        <v>864</v>
      </c>
      <c r="BG100" t="s">
        <v>865</v>
      </c>
      <c r="BH100">
        <v>73</v>
      </c>
      <c r="BI100">
        <v>73</v>
      </c>
      <c r="BJ100" t="s">
        <v>863</v>
      </c>
      <c r="BK100" t="s">
        <v>864</v>
      </c>
      <c r="BN100">
        <v>5</v>
      </c>
      <c r="BO100">
        <v>60</v>
      </c>
      <c r="BP100" t="s">
        <v>1200</v>
      </c>
      <c r="BQ100">
        <v>63793</v>
      </c>
      <c r="BR100" t="s">
        <v>1201</v>
      </c>
      <c r="BT100" s="13"/>
      <c r="BU100" s="13"/>
      <c r="BV100" s="13"/>
    </row>
    <row r="101" spans="1:74">
      <c r="A101">
        <v>5330</v>
      </c>
      <c r="B101" t="s">
        <v>223</v>
      </c>
      <c r="C101" t="s">
        <v>224</v>
      </c>
      <c r="D101" t="s">
        <v>1202</v>
      </c>
      <c r="E101" t="s">
        <v>1203</v>
      </c>
      <c r="F101" t="s">
        <v>848</v>
      </c>
      <c r="G101" t="s">
        <v>849</v>
      </c>
      <c r="H101" s="13">
        <v>44562</v>
      </c>
      <c r="I101" s="13">
        <v>44652</v>
      </c>
      <c r="J101" s="13">
        <v>45016</v>
      </c>
      <c r="K101" s="13">
        <v>46387</v>
      </c>
      <c r="L101">
        <v>1022497</v>
      </c>
      <c r="M101" t="s">
        <v>1203</v>
      </c>
      <c r="N101" t="s">
        <v>1204</v>
      </c>
      <c r="P101" t="s">
        <v>167</v>
      </c>
      <c r="Q101" t="s">
        <v>1205</v>
      </c>
      <c r="R101" t="s">
        <v>1206</v>
      </c>
      <c r="S101" t="s">
        <v>855</v>
      </c>
      <c r="T101" t="s">
        <v>170</v>
      </c>
      <c r="U101" t="s">
        <v>171</v>
      </c>
      <c r="V101" t="s">
        <v>172</v>
      </c>
      <c r="W101" t="s">
        <v>173</v>
      </c>
      <c r="X101" t="s">
        <v>174</v>
      </c>
      <c r="Y101" t="s">
        <v>175</v>
      </c>
      <c r="Z101">
        <v>187828</v>
      </c>
      <c r="AA101" t="s">
        <v>848</v>
      </c>
      <c r="AB101">
        <v>12</v>
      </c>
      <c r="AC101">
        <v>187828</v>
      </c>
      <c r="AD101" t="s">
        <v>268</v>
      </c>
      <c r="AE101" t="s">
        <v>1207</v>
      </c>
      <c r="AG101" t="s">
        <v>858</v>
      </c>
      <c r="AI101" t="s">
        <v>859</v>
      </c>
      <c r="AJ101" t="s">
        <v>182</v>
      </c>
      <c r="AK101">
        <v>146916</v>
      </c>
      <c r="AL101">
        <v>0</v>
      </c>
      <c r="AM101">
        <v>0</v>
      </c>
      <c r="AN101">
        <v>41707</v>
      </c>
      <c r="AO101">
        <v>187828</v>
      </c>
      <c r="AP101">
        <v>197219</v>
      </c>
      <c r="AQ101">
        <v>207080</v>
      </c>
      <c r="AR101">
        <v>217434</v>
      </c>
      <c r="AS101">
        <v>171229</v>
      </c>
      <c r="AW101">
        <v>40912</v>
      </c>
      <c r="AX101">
        <v>187828</v>
      </c>
      <c r="AY101">
        <v>187828</v>
      </c>
      <c r="AZ101" t="s">
        <v>1208</v>
      </c>
      <c r="BA101" t="s">
        <v>1209</v>
      </c>
      <c r="BB101" t="s">
        <v>1208</v>
      </c>
      <c r="BC101" t="s">
        <v>1209</v>
      </c>
      <c r="BD101" t="s">
        <v>1210</v>
      </c>
      <c r="BE101" t="s">
        <v>863</v>
      </c>
      <c r="BF101" t="s">
        <v>864</v>
      </c>
      <c r="BG101" t="s">
        <v>865</v>
      </c>
      <c r="BH101">
        <v>73</v>
      </c>
      <c r="BI101">
        <v>73</v>
      </c>
      <c r="BJ101" t="s">
        <v>863</v>
      </c>
      <c r="BK101" t="s">
        <v>864</v>
      </c>
      <c r="BN101">
        <v>5</v>
      </c>
      <c r="BO101">
        <v>60</v>
      </c>
      <c r="BP101" t="s">
        <v>1211</v>
      </c>
      <c r="BQ101">
        <v>0</v>
      </c>
      <c r="BR101" t="s">
        <v>1212</v>
      </c>
      <c r="BS101">
        <v>10</v>
      </c>
      <c r="BT101" s="13">
        <v>44561</v>
      </c>
      <c r="BU101" s="13"/>
      <c r="BV101" s="13"/>
    </row>
    <row r="102" spans="1:74">
      <c r="A102">
        <v>5331</v>
      </c>
      <c r="B102" t="s">
        <v>223</v>
      </c>
      <c r="C102" t="s">
        <v>224</v>
      </c>
      <c r="D102" t="s">
        <v>1213</v>
      </c>
      <c r="E102" t="s">
        <v>1214</v>
      </c>
      <c r="F102" t="s">
        <v>848</v>
      </c>
      <c r="G102" t="s">
        <v>849</v>
      </c>
      <c r="H102" s="13">
        <v>44562</v>
      </c>
      <c r="I102" s="13">
        <v>44652</v>
      </c>
      <c r="J102" s="13">
        <v>45016</v>
      </c>
      <c r="K102" s="13">
        <v>46387</v>
      </c>
      <c r="L102">
        <v>459680</v>
      </c>
      <c r="M102" t="s">
        <v>1214</v>
      </c>
      <c r="N102" t="s">
        <v>1215</v>
      </c>
      <c r="O102" t="s">
        <v>1216</v>
      </c>
      <c r="P102" t="s">
        <v>167</v>
      </c>
      <c r="Q102" t="s">
        <v>1019</v>
      </c>
      <c r="R102" t="s">
        <v>1217</v>
      </c>
      <c r="S102" t="s">
        <v>855</v>
      </c>
      <c r="T102" t="s">
        <v>170</v>
      </c>
      <c r="U102" t="s">
        <v>171</v>
      </c>
      <c r="V102" t="s">
        <v>172</v>
      </c>
      <c r="W102" t="s">
        <v>173</v>
      </c>
      <c r="X102" t="s">
        <v>174</v>
      </c>
      <c r="Y102" t="s">
        <v>175</v>
      </c>
      <c r="Z102">
        <v>84441</v>
      </c>
      <c r="AA102" t="s">
        <v>848</v>
      </c>
      <c r="AB102">
        <v>12</v>
      </c>
      <c r="AC102">
        <v>84441</v>
      </c>
      <c r="AD102" t="s">
        <v>268</v>
      </c>
      <c r="AE102" t="s">
        <v>1218</v>
      </c>
      <c r="AF102" t="s">
        <v>1219</v>
      </c>
      <c r="AG102" t="s">
        <v>858</v>
      </c>
      <c r="AI102" t="s">
        <v>859</v>
      </c>
      <c r="AJ102" t="s">
        <v>182</v>
      </c>
      <c r="AK102">
        <v>64176</v>
      </c>
      <c r="AL102">
        <v>0</v>
      </c>
      <c r="AM102">
        <v>0</v>
      </c>
      <c r="AN102">
        <v>18750</v>
      </c>
      <c r="AO102">
        <v>84441</v>
      </c>
      <c r="AP102">
        <v>88663</v>
      </c>
      <c r="AQ102">
        <v>93096</v>
      </c>
      <c r="AR102">
        <v>97751</v>
      </c>
      <c r="AS102">
        <v>76979</v>
      </c>
      <c r="AU102" t="s">
        <v>1220</v>
      </c>
      <c r="AW102">
        <v>20265</v>
      </c>
      <c r="AX102">
        <v>168882</v>
      </c>
      <c r="AY102">
        <v>84441</v>
      </c>
      <c r="AZ102" t="s">
        <v>415</v>
      </c>
      <c r="BA102" t="s">
        <v>1221</v>
      </c>
      <c r="BB102" t="s">
        <v>415</v>
      </c>
      <c r="BC102" t="s">
        <v>1221</v>
      </c>
      <c r="BD102" t="s">
        <v>254</v>
      </c>
      <c r="BE102" t="s">
        <v>863</v>
      </c>
      <c r="BF102" t="s">
        <v>864</v>
      </c>
      <c r="BG102" t="s">
        <v>865</v>
      </c>
      <c r="BH102">
        <v>73</v>
      </c>
      <c r="BI102">
        <v>73</v>
      </c>
      <c r="BJ102" t="s">
        <v>863</v>
      </c>
      <c r="BK102" t="s">
        <v>864</v>
      </c>
      <c r="BN102">
        <v>10</v>
      </c>
      <c r="BO102">
        <v>120</v>
      </c>
      <c r="BP102" t="s">
        <v>1222</v>
      </c>
      <c r="BQ102">
        <v>0</v>
      </c>
      <c r="BR102" t="s">
        <v>1223</v>
      </c>
      <c r="BT102" s="13"/>
      <c r="BU102" s="13"/>
      <c r="BV102" s="13"/>
    </row>
    <row r="103" spans="1:74">
      <c r="A103">
        <v>5332</v>
      </c>
      <c r="B103" t="s">
        <v>223</v>
      </c>
      <c r="C103" t="s">
        <v>224</v>
      </c>
      <c r="D103" t="s">
        <v>1224</v>
      </c>
      <c r="E103" t="s">
        <v>1225</v>
      </c>
      <c r="F103" t="s">
        <v>848</v>
      </c>
      <c r="G103" t="s">
        <v>849</v>
      </c>
      <c r="H103" s="13">
        <v>44562</v>
      </c>
      <c r="I103" s="13">
        <v>44652</v>
      </c>
      <c r="J103" s="13">
        <v>45016</v>
      </c>
      <c r="K103" s="13">
        <v>46387</v>
      </c>
      <c r="L103">
        <v>1019929</v>
      </c>
      <c r="M103" t="s">
        <v>1225</v>
      </c>
      <c r="N103" t="s">
        <v>1226</v>
      </c>
      <c r="O103" t="s">
        <v>991</v>
      </c>
      <c r="P103" t="s">
        <v>167</v>
      </c>
      <c r="Q103" t="s">
        <v>1227</v>
      </c>
      <c r="R103" t="s">
        <v>1228</v>
      </c>
      <c r="S103" t="s">
        <v>855</v>
      </c>
      <c r="T103" t="s">
        <v>170</v>
      </c>
      <c r="U103" t="s">
        <v>171</v>
      </c>
      <c r="V103" t="s">
        <v>172</v>
      </c>
      <c r="W103" t="s">
        <v>173</v>
      </c>
      <c r="X103" t="s">
        <v>174</v>
      </c>
      <c r="Y103" t="s">
        <v>175</v>
      </c>
      <c r="Z103">
        <v>187356</v>
      </c>
      <c r="AA103" t="s">
        <v>848</v>
      </c>
      <c r="AB103">
        <v>12</v>
      </c>
      <c r="AC103">
        <v>187356</v>
      </c>
      <c r="AD103" t="s">
        <v>209</v>
      </c>
      <c r="AE103" t="s">
        <v>1229</v>
      </c>
      <c r="AF103" t="s">
        <v>1230</v>
      </c>
      <c r="AG103" t="s">
        <v>858</v>
      </c>
      <c r="AI103" t="s">
        <v>859</v>
      </c>
      <c r="AJ103" t="s">
        <v>182</v>
      </c>
      <c r="AK103">
        <v>103018</v>
      </c>
      <c r="AL103">
        <v>0</v>
      </c>
      <c r="AM103">
        <v>36262</v>
      </c>
      <c r="AN103">
        <v>41602</v>
      </c>
      <c r="AO103">
        <v>187356</v>
      </c>
      <c r="AP103">
        <v>196724</v>
      </c>
      <c r="AQ103">
        <v>206560</v>
      </c>
      <c r="AR103">
        <v>216888</v>
      </c>
      <c r="AS103">
        <v>170799</v>
      </c>
      <c r="AW103">
        <v>25549</v>
      </c>
      <c r="AX103">
        <v>187356</v>
      </c>
      <c r="AY103">
        <v>187356</v>
      </c>
      <c r="AZ103" t="s">
        <v>1231</v>
      </c>
      <c r="BA103" t="s">
        <v>1232</v>
      </c>
      <c r="BB103" t="s">
        <v>1233</v>
      </c>
      <c r="BC103" t="s">
        <v>1234</v>
      </c>
      <c r="BD103" t="s">
        <v>1235</v>
      </c>
      <c r="BE103" t="s">
        <v>863</v>
      </c>
      <c r="BF103" t="s">
        <v>864</v>
      </c>
      <c r="BG103" t="s">
        <v>865</v>
      </c>
      <c r="BH103">
        <v>73</v>
      </c>
      <c r="BI103">
        <v>73</v>
      </c>
      <c r="BJ103" t="s">
        <v>863</v>
      </c>
      <c r="BK103" t="s">
        <v>864</v>
      </c>
      <c r="BN103">
        <v>5</v>
      </c>
      <c r="BO103">
        <v>60</v>
      </c>
      <c r="BP103" t="s">
        <v>1236</v>
      </c>
      <c r="BQ103">
        <v>22527</v>
      </c>
      <c r="BR103" t="s">
        <v>1237</v>
      </c>
      <c r="BS103">
        <v>26</v>
      </c>
      <c r="BT103" s="13">
        <v>44561</v>
      </c>
      <c r="BU103" s="13"/>
      <c r="BV103" s="13"/>
    </row>
    <row r="104" spans="1:74">
      <c r="A104">
        <v>5333</v>
      </c>
      <c r="B104" t="s">
        <v>223</v>
      </c>
      <c r="C104" t="s">
        <v>224</v>
      </c>
      <c r="D104" t="s">
        <v>1238</v>
      </c>
      <c r="E104" t="s">
        <v>1239</v>
      </c>
      <c r="F104" t="s">
        <v>848</v>
      </c>
      <c r="G104" t="s">
        <v>849</v>
      </c>
      <c r="H104" s="13">
        <v>44562</v>
      </c>
      <c r="I104" s="13">
        <v>44652</v>
      </c>
      <c r="J104" s="13">
        <v>45016</v>
      </c>
      <c r="K104" s="13">
        <v>46387</v>
      </c>
      <c r="L104">
        <v>8386359</v>
      </c>
      <c r="M104" t="s">
        <v>1240</v>
      </c>
      <c r="N104" t="s">
        <v>1241</v>
      </c>
      <c r="O104" t="s">
        <v>1242</v>
      </c>
      <c r="P104" t="s">
        <v>229</v>
      </c>
      <c r="Q104" t="s">
        <v>357</v>
      </c>
      <c r="R104" t="s">
        <v>1243</v>
      </c>
      <c r="S104" t="s">
        <v>855</v>
      </c>
      <c r="T104" t="s">
        <v>170</v>
      </c>
      <c r="U104" t="s">
        <v>171</v>
      </c>
      <c r="V104" t="s">
        <v>172</v>
      </c>
      <c r="W104" t="s">
        <v>173</v>
      </c>
      <c r="X104" t="s">
        <v>174</v>
      </c>
      <c r="Y104" t="s">
        <v>175</v>
      </c>
      <c r="Z104">
        <v>1540533</v>
      </c>
      <c r="AA104" t="s">
        <v>848</v>
      </c>
      <c r="AB104">
        <v>12</v>
      </c>
      <c r="AC104">
        <v>1540533</v>
      </c>
      <c r="AD104" t="s">
        <v>209</v>
      </c>
      <c r="AE104" t="s">
        <v>1244</v>
      </c>
      <c r="AF104" t="s">
        <v>1245</v>
      </c>
      <c r="AG104" t="s">
        <v>858</v>
      </c>
      <c r="AI104" t="s">
        <v>859</v>
      </c>
      <c r="AJ104" t="s">
        <v>182</v>
      </c>
      <c r="AK104">
        <v>909427</v>
      </c>
      <c r="AL104">
        <v>22000</v>
      </c>
      <c r="AM104">
        <v>140005</v>
      </c>
      <c r="AN104">
        <v>342072</v>
      </c>
      <c r="AO104">
        <v>1540533</v>
      </c>
      <c r="AP104">
        <v>1617560</v>
      </c>
      <c r="AQ104">
        <v>1698438</v>
      </c>
      <c r="AR104">
        <v>1783360</v>
      </c>
      <c r="AS104">
        <v>1404396</v>
      </c>
      <c r="AU104" t="s">
        <v>1246</v>
      </c>
      <c r="AW104">
        <v>250062</v>
      </c>
      <c r="AX104">
        <v>3081066</v>
      </c>
      <c r="AY104">
        <v>1540533</v>
      </c>
      <c r="AZ104" t="s">
        <v>301</v>
      </c>
      <c r="BA104" t="s">
        <v>1247</v>
      </c>
      <c r="BB104" t="s">
        <v>1248</v>
      </c>
      <c r="BC104" t="s">
        <v>1249</v>
      </c>
      <c r="BD104" t="s">
        <v>216</v>
      </c>
      <c r="BE104" t="s">
        <v>863</v>
      </c>
      <c r="BF104" t="s">
        <v>864</v>
      </c>
      <c r="BG104" t="s">
        <v>865</v>
      </c>
      <c r="BH104">
        <v>73</v>
      </c>
      <c r="BI104">
        <v>73</v>
      </c>
      <c r="BJ104" t="s">
        <v>863</v>
      </c>
      <c r="BK104" t="s">
        <v>864</v>
      </c>
      <c r="BN104">
        <v>10</v>
      </c>
      <c r="BO104">
        <v>120</v>
      </c>
      <c r="BP104" t="s">
        <v>1250</v>
      </c>
      <c r="BQ104">
        <v>219039</v>
      </c>
      <c r="BR104" t="s">
        <v>1251</v>
      </c>
      <c r="BS104">
        <v>10</v>
      </c>
      <c r="BT104" s="13">
        <v>43830</v>
      </c>
      <c r="BU104" s="13"/>
      <c r="BV104" s="13"/>
    </row>
    <row r="105" spans="1:74">
      <c r="A105">
        <v>5334</v>
      </c>
      <c r="B105" t="s">
        <v>223</v>
      </c>
      <c r="C105" t="s">
        <v>224</v>
      </c>
      <c r="D105" t="s">
        <v>1252</v>
      </c>
      <c r="E105" t="s">
        <v>1253</v>
      </c>
      <c r="F105" t="s">
        <v>848</v>
      </c>
      <c r="G105" t="s">
        <v>849</v>
      </c>
      <c r="H105" s="13">
        <v>44562</v>
      </c>
      <c r="I105" s="13">
        <v>44652</v>
      </c>
      <c r="J105" s="13">
        <v>45016</v>
      </c>
      <c r="K105" s="13">
        <v>46387</v>
      </c>
      <c r="L105">
        <v>60064991</v>
      </c>
      <c r="M105" t="s">
        <v>1254</v>
      </c>
      <c r="N105" t="s">
        <v>1255</v>
      </c>
      <c r="P105" t="s">
        <v>167</v>
      </c>
      <c r="Q105" t="s">
        <v>1256</v>
      </c>
      <c r="R105" t="s">
        <v>1257</v>
      </c>
      <c r="S105" t="s">
        <v>855</v>
      </c>
      <c r="T105" t="s">
        <v>170</v>
      </c>
      <c r="U105" t="s">
        <v>171</v>
      </c>
      <c r="V105" t="s">
        <v>172</v>
      </c>
      <c r="W105" t="s">
        <v>173</v>
      </c>
      <c r="X105" t="s">
        <v>174</v>
      </c>
      <c r="Y105" t="s">
        <v>175</v>
      </c>
      <c r="Z105">
        <v>11033646</v>
      </c>
      <c r="AA105" t="s">
        <v>848</v>
      </c>
      <c r="AB105">
        <v>12</v>
      </c>
      <c r="AC105">
        <v>11033646</v>
      </c>
      <c r="AD105" t="s">
        <v>268</v>
      </c>
      <c r="AE105" t="s">
        <v>1258</v>
      </c>
      <c r="AG105" t="s">
        <v>858</v>
      </c>
      <c r="AI105" t="s">
        <v>859</v>
      </c>
      <c r="AJ105" t="s">
        <v>182</v>
      </c>
      <c r="AK105">
        <v>5499189</v>
      </c>
      <c r="AL105">
        <v>0</v>
      </c>
      <c r="AM105">
        <v>1608933</v>
      </c>
      <c r="AN105">
        <v>2450000</v>
      </c>
      <c r="AO105">
        <v>11033646</v>
      </c>
      <c r="AP105">
        <v>11585328</v>
      </c>
      <c r="AQ105">
        <v>12164594</v>
      </c>
      <c r="AR105">
        <v>12772824</v>
      </c>
      <c r="AS105">
        <v>10058599</v>
      </c>
      <c r="AU105" t="s">
        <v>1259</v>
      </c>
      <c r="AW105">
        <v>2822530</v>
      </c>
      <c r="AX105">
        <v>22067292</v>
      </c>
      <c r="AY105">
        <v>11033646</v>
      </c>
      <c r="AZ105" t="s">
        <v>1260</v>
      </c>
      <c r="BA105" t="s">
        <v>1261</v>
      </c>
      <c r="BB105" t="s">
        <v>1262</v>
      </c>
      <c r="BC105" t="s">
        <v>1263</v>
      </c>
      <c r="BD105" t="s">
        <v>1264</v>
      </c>
      <c r="BE105" t="s">
        <v>863</v>
      </c>
      <c r="BF105" t="s">
        <v>864</v>
      </c>
      <c r="BG105" t="s">
        <v>865</v>
      </c>
      <c r="BH105">
        <v>73</v>
      </c>
      <c r="BI105">
        <v>73</v>
      </c>
      <c r="BJ105" t="s">
        <v>863</v>
      </c>
      <c r="BK105" t="s">
        <v>864</v>
      </c>
      <c r="BN105">
        <v>10</v>
      </c>
      <c r="BO105">
        <v>120</v>
      </c>
      <c r="BP105" t="s">
        <v>1265</v>
      </c>
      <c r="BQ105">
        <v>1102994</v>
      </c>
      <c r="BR105" t="s">
        <v>1266</v>
      </c>
      <c r="BT105" s="13"/>
      <c r="BU105" s="13"/>
      <c r="BV105" s="13"/>
    </row>
    <row r="106" spans="1:74">
      <c r="A106">
        <v>5335</v>
      </c>
      <c r="B106" t="s">
        <v>223</v>
      </c>
      <c r="C106" t="s">
        <v>224</v>
      </c>
      <c r="D106" t="s">
        <v>1267</v>
      </c>
      <c r="E106" t="s">
        <v>1268</v>
      </c>
      <c r="F106" t="s">
        <v>848</v>
      </c>
      <c r="G106" t="s">
        <v>849</v>
      </c>
      <c r="H106" s="13">
        <v>44562</v>
      </c>
      <c r="I106" s="13">
        <v>44652</v>
      </c>
      <c r="J106" s="13">
        <v>45016</v>
      </c>
      <c r="K106" s="13">
        <v>46387</v>
      </c>
      <c r="L106">
        <v>8483280</v>
      </c>
      <c r="M106" t="s">
        <v>1269</v>
      </c>
      <c r="N106" t="s">
        <v>1270</v>
      </c>
      <c r="P106" t="s">
        <v>520</v>
      </c>
      <c r="Q106" t="s">
        <v>1271</v>
      </c>
      <c r="R106" t="s">
        <v>1272</v>
      </c>
      <c r="S106" t="s">
        <v>855</v>
      </c>
      <c r="T106" t="s">
        <v>170</v>
      </c>
      <c r="U106" t="s">
        <v>171</v>
      </c>
      <c r="V106" t="s">
        <v>172</v>
      </c>
      <c r="W106" t="s">
        <v>173</v>
      </c>
      <c r="X106" t="s">
        <v>174</v>
      </c>
      <c r="Y106" t="s">
        <v>175</v>
      </c>
      <c r="Z106">
        <v>1558337</v>
      </c>
      <c r="AA106" t="s">
        <v>848</v>
      </c>
      <c r="AB106">
        <v>12</v>
      </c>
      <c r="AC106">
        <v>1558337</v>
      </c>
      <c r="AD106" t="s">
        <v>209</v>
      </c>
      <c r="AE106" t="s">
        <v>1273</v>
      </c>
      <c r="AF106" t="s">
        <v>1274</v>
      </c>
      <c r="AG106" t="s">
        <v>858</v>
      </c>
      <c r="AI106" t="s">
        <v>859</v>
      </c>
      <c r="AJ106" t="s">
        <v>182</v>
      </c>
      <c r="AK106">
        <v>979873</v>
      </c>
      <c r="AL106">
        <v>0</v>
      </c>
      <c r="AM106">
        <v>266612</v>
      </c>
      <c r="AN106">
        <v>346026</v>
      </c>
      <c r="AO106">
        <v>1558337</v>
      </c>
      <c r="AP106">
        <v>1636254</v>
      </c>
      <c r="AQ106">
        <v>1718067</v>
      </c>
      <c r="AR106">
        <v>1803970</v>
      </c>
      <c r="AS106">
        <v>1420626</v>
      </c>
      <c r="AW106">
        <v>304152</v>
      </c>
      <c r="AX106">
        <v>1558337</v>
      </c>
      <c r="AY106">
        <v>1558337</v>
      </c>
      <c r="AZ106" t="s">
        <v>1231</v>
      </c>
      <c r="BA106" t="s">
        <v>1275</v>
      </c>
      <c r="BB106" t="s">
        <v>1276</v>
      </c>
      <c r="BC106" t="s">
        <v>1277</v>
      </c>
      <c r="BD106" t="s">
        <v>216</v>
      </c>
      <c r="BE106" t="s">
        <v>863</v>
      </c>
      <c r="BF106" t="s">
        <v>864</v>
      </c>
      <c r="BG106" t="s">
        <v>865</v>
      </c>
      <c r="BH106">
        <v>73</v>
      </c>
      <c r="BI106">
        <v>73</v>
      </c>
      <c r="BJ106" t="s">
        <v>863</v>
      </c>
      <c r="BK106" t="s">
        <v>864</v>
      </c>
      <c r="BN106">
        <v>5</v>
      </c>
      <c r="BO106">
        <v>60</v>
      </c>
      <c r="BP106" t="s">
        <v>1278</v>
      </c>
      <c r="BQ106">
        <v>7700</v>
      </c>
      <c r="BR106" t="s">
        <v>1279</v>
      </c>
      <c r="BT106" s="13"/>
      <c r="BU106" s="13"/>
      <c r="BV106" s="13"/>
    </row>
    <row r="107" spans="1:74">
      <c r="A107">
        <v>5336</v>
      </c>
      <c r="B107" t="s">
        <v>223</v>
      </c>
      <c r="C107" t="s">
        <v>224</v>
      </c>
      <c r="D107" t="s">
        <v>1280</v>
      </c>
      <c r="E107" t="s">
        <v>1281</v>
      </c>
      <c r="F107" t="s">
        <v>848</v>
      </c>
      <c r="G107" t="s">
        <v>849</v>
      </c>
      <c r="H107" s="13">
        <v>44562</v>
      </c>
      <c r="I107" s="13">
        <v>44652</v>
      </c>
      <c r="J107" s="13">
        <v>45016</v>
      </c>
      <c r="K107" s="13">
        <v>46387</v>
      </c>
      <c r="L107">
        <v>28158101</v>
      </c>
      <c r="M107" t="s">
        <v>1282</v>
      </c>
      <c r="N107" t="s">
        <v>1283</v>
      </c>
      <c r="P107" t="s">
        <v>737</v>
      </c>
      <c r="Q107" t="s">
        <v>1284</v>
      </c>
      <c r="R107" t="s">
        <v>1285</v>
      </c>
      <c r="S107" t="s">
        <v>855</v>
      </c>
      <c r="T107" t="s">
        <v>170</v>
      </c>
      <c r="U107" t="s">
        <v>171</v>
      </c>
      <c r="V107" t="s">
        <v>172</v>
      </c>
      <c r="W107" t="s">
        <v>173</v>
      </c>
      <c r="X107" t="s">
        <v>174</v>
      </c>
      <c r="Y107" t="s">
        <v>175</v>
      </c>
      <c r="Z107">
        <v>5172506</v>
      </c>
      <c r="AA107" t="s">
        <v>848</v>
      </c>
      <c r="AB107">
        <v>12</v>
      </c>
      <c r="AC107">
        <v>5172506</v>
      </c>
      <c r="AD107" t="s">
        <v>268</v>
      </c>
      <c r="AE107" t="s">
        <v>1286</v>
      </c>
      <c r="AF107" t="s">
        <v>1287</v>
      </c>
      <c r="AG107" t="s">
        <v>858</v>
      </c>
      <c r="AI107" t="s">
        <v>859</v>
      </c>
      <c r="AJ107" t="s">
        <v>182</v>
      </c>
      <c r="AK107">
        <v>3017226</v>
      </c>
      <c r="AL107">
        <v>45050</v>
      </c>
      <c r="AM107">
        <v>470227</v>
      </c>
      <c r="AN107">
        <v>1148544</v>
      </c>
      <c r="AO107">
        <v>5172506</v>
      </c>
      <c r="AP107">
        <v>5431131</v>
      </c>
      <c r="AQ107">
        <v>5702688</v>
      </c>
      <c r="AR107">
        <v>5987822</v>
      </c>
      <c r="AS107">
        <v>4715410</v>
      </c>
      <c r="AW107">
        <v>905167</v>
      </c>
      <c r="AX107">
        <v>5172506</v>
      </c>
      <c r="AY107">
        <v>5172506</v>
      </c>
      <c r="AZ107" t="s">
        <v>1288</v>
      </c>
      <c r="BA107" t="s">
        <v>1289</v>
      </c>
      <c r="BB107" t="s">
        <v>1288</v>
      </c>
      <c r="BC107" t="s">
        <v>1289</v>
      </c>
      <c r="BD107" t="s">
        <v>216</v>
      </c>
      <c r="BE107" t="s">
        <v>863</v>
      </c>
      <c r="BF107" t="s">
        <v>864</v>
      </c>
      <c r="BG107" t="s">
        <v>865</v>
      </c>
      <c r="BH107">
        <v>73</v>
      </c>
      <c r="BI107">
        <v>73</v>
      </c>
      <c r="BJ107" t="s">
        <v>863</v>
      </c>
      <c r="BK107" t="s">
        <v>864</v>
      </c>
      <c r="BN107">
        <v>5</v>
      </c>
      <c r="BO107">
        <v>60</v>
      </c>
      <c r="BP107" t="s">
        <v>1290</v>
      </c>
      <c r="BQ107">
        <v>734836</v>
      </c>
      <c r="BR107" t="s">
        <v>1291</v>
      </c>
      <c r="BS107">
        <v>10</v>
      </c>
      <c r="BT107" s="13">
        <v>44561</v>
      </c>
      <c r="BU107" s="13"/>
      <c r="BV107" s="13"/>
    </row>
    <row r="108" spans="1:74">
      <c r="A108">
        <v>5337</v>
      </c>
      <c r="B108" t="s">
        <v>223</v>
      </c>
      <c r="C108" t="s">
        <v>224</v>
      </c>
      <c r="D108" t="s">
        <v>1292</v>
      </c>
      <c r="E108" t="s">
        <v>1293</v>
      </c>
      <c r="F108" t="s">
        <v>848</v>
      </c>
      <c r="G108" t="s">
        <v>849</v>
      </c>
      <c r="H108" s="13">
        <v>44562</v>
      </c>
      <c r="I108" s="13">
        <v>44652</v>
      </c>
      <c r="J108" s="13">
        <v>45016</v>
      </c>
      <c r="K108" s="13">
        <v>46387</v>
      </c>
      <c r="L108">
        <v>9747869</v>
      </c>
      <c r="M108" t="s">
        <v>1294</v>
      </c>
      <c r="N108" t="s">
        <v>1295</v>
      </c>
      <c r="O108" t="s">
        <v>1296</v>
      </c>
      <c r="P108" t="s">
        <v>282</v>
      </c>
      <c r="Q108" t="s">
        <v>1297</v>
      </c>
      <c r="R108" t="s">
        <v>1298</v>
      </c>
      <c r="S108" t="s">
        <v>855</v>
      </c>
      <c r="T108" t="s">
        <v>170</v>
      </c>
      <c r="U108" t="s">
        <v>171</v>
      </c>
      <c r="V108" t="s">
        <v>172</v>
      </c>
      <c r="W108" t="s">
        <v>173</v>
      </c>
      <c r="X108" t="s">
        <v>174</v>
      </c>
      <c r="Y108" t="s">
        <v>175</v>
      </c>
      <c r="Z108">
        <v>1790636</v>
      </c>
      <c r="AA108" t="s">
        <v>848</v>
      </c>
      <c r="AB108">
        <v>12</v>
      </c>
      <c r="AC108">
        <v>1790636</v>
      </c>
      <c r="AD108" t="s">
        <v>268</v>
      </c>
      <c r="AE108" t="s">
        <v>1299</v>
      </c>
      <c r="AF108" t="s">
        <v>1300</v>
      </c>
      <c r="AG108" t="s">
        <v>858</v>
      </c>
      <c r="AI108" t="s">
        <v>859</v>
      </c>
      <c r="AJ108" t="s">
        <v>182</v>
      </c>
      <c r="AK108">
        <v>914404</v>
      </c>
      <c r="AL108">
        <v>42650</v>
      </c>
      <c r="AM108">
        <v>195983</v>
      </c>
      <c r="AN108">
        <v>397607</v>
      </c>
      <c r="AO108">
        <v>1790636</v>
      </c>
      <c r="AP108">
        <v>1880168</v>
      </c>
      <c r="AQ108">
        <v>1974176</v>
      </c>
      <c r="AR108">
        <v>2072885</v>
      </c>
      <c r="AS108">
        <v>1632397</v>
      </c>
      <c r="AU108" t="s">
        <v>1301</v>
      </c>
      <c r="AW108">
        <v>304988</v>
      </c>
      <c r="AX108">
        <v>3581272</v>
      </c>
      <c r="AY108">
        <v>1790636</v>
      </c>
      <c r="AZ108" t="s">
        <v>1302</v>
      </c>
      <c r="BA108" t="s">
        <v>1303</v>
      </c>
      <c r="BB108" t="s">
        <v>1302</v>
      </c>
      <c r="BC108" t="s">
        <v>1303</v>
      </c>
      <c r="BD108" t="s">
        <v>1304</v>
      </c>
      <c r="BE108" t="s">
        <v>863</v>
      </c>
      <c r="BF108" t="s">
        <v>864</v>
      </c>
      <c r="BG108" t="s">
        <v>865</v>
      </c>
      <c r="BH108">
        <v>73</v>
      </c>
      <c r="BI108">
        <v>73</v>
      </c>
      <c r="BJ108" t="s">
        <v>863</v>
      </c>
      <c r="BK108" t="s">
        <v>864</v>
      </c>
      <c r="BN108">
        <v>10</v>
      </c>
      <c r="BO108">
        <v>120</v>
      </c>
      <c r="BP108" t="s">
        <v>1305</v>
      </c>
      <c r="BQ108">
        <v>332611</v>
      </c>
      <c r="BR108" t="s">
        <v>1306</v>
      </c>
      <c r="BS108">
        <v>11</v>
      </c>
      <c r="BT108" s="13">
        <v>44561</v>
      </c>
      <c r="BU108" s="13"/>
      <c r="BV108" s="13"/>
    </row>
    <row r="109" spans="1:74">
      <c r="A109">
        <v>5338</v>
      </c>
      <c r="B109" t="s">
        <v>223</v>
      </c>
      <c r="C109" t="s">
        <v>224</v>
      </c>
      <c r="D109" t="s">
        <v>1307</v>
      </c>
      <c r="E109" t="s">
        <v>1308</v>
      </c>
      <c r="F109" t="s">
        <v>848</v>
      </c>
      <c r="G109" t="s">
        <v>849</v>
      </c>
      <c r="H109" s="13">
        <v>44562</v>
      </c>
      <c r="I109" s="13">
        <v>44652</v>
      </c>
      <c r="J109" s="13">
        <v>45016</v>
      </c>
      <c r="K109" s="13">
        <v>46387</v>
      </c>
      <c r="L109">
        <v>3815174</v>
      </c>
      <c r="M109" t="s">
        <v>1309</v>
      </c>
      <c r="N109" t="s">
        <v>1310</v>
      </c>
      <c r="P109" t="s">
        <v>1311</v>
      </c>
      <c r="Q109" t="s">
        <v>1312</v>
      </c>
      <c r="R109" t="s">
        <v>1313</v>
      </c>
      <c r="S109" t="s">
        <v>855</v>
      </c>
      <c r="T109" t="s">
        <v>170</v>
      </c>
      <c r="U109" t="s">
        <v>171</v>
      </c>
      <c r="V109" t="s">
        <v>172</v>
      </c>
      <c r="W109" t="s">
        <v>173</v>
      </c>
      <c r="X109" t="s">
        <v>174</v>
      </c>
      <c r="Y109" t="s">
        <v>175</v>
      </c>
      <c r="Z109">
        <v>700829</v>
      </c>
      <c r="AA109" t="s">
        <v>848</v>
      </c>
      <c r="AB109">
        <v>12</v>
      </c>
      <c r="AC109">
        <v>700829</v>
      </c>
      <c r="AD109" t="s">
        <v>209</v>
      </c>
      <c r="AE109" t="s">
        <v>1314</v>
      </c>
      <c r="AF109" t="s">
        <v>1315</v>
      </c>
      <c r="AG109" t="s">
        <v>858</v>
      </c>
      <c r="AI109" t="s">
        <v>859</v>
      </c>
      <c r="AJ109" t="s">
        <v>182</v>
      </c>
      <c r="AK109">
        <v>363063</v>
      </c>
      <c r="AL109">
        <v>0</v>
      </c>
      <c r="AM109">
        <v>160191</v>
      </c>
      <c r="AN109">
        <v>155618</v>
      </c>
      <c r="AO109">
        <v>700829</v>
      </c>
      <c r="AP109">
        <v>735870</v>
      </c>
      <c r="AQ109">
        <v>772664</v>
      </c>
      <c r="AR109">
        <v>811297</v>
      </c>
      <c r="AS109">
        <v>638896</v>
      </c>
      <c r="AU109" t="s">
        <v>1316</v>
      </c>
      <c r="AW109">
        <v>101478</v>
      </c>
      <c r="AX109">
        <v>1401658</v>
      </c>
      <c r="AY109">
        <v>700829</v>
      </c>
      <c r="AZ109" t="s">
        <v>1317</v>
      </c>
      <c r="BA109" t="s">
        <v>1318</v>
      </c>
      <c r="BB109" t="s">
        <v>1319</v>
      </c>
      <c r="BC109" t="s">
        <v>1320</v>
      </c>
      <c r="BD109" t="s">
        <v>216</v>
      </c>
      <c r="BE109" t="s">
        <v>863</v>
      </c>
      <c r="BF109" t="s">
        <v>864</v>
      </c>
      <c r="BG109" t="s">
        <v>865</v>
      </c>
      <c r="BH109">
        <v>73</v>
      </c>
      <c r="BI109">
        <v>73</v>
      </c>
      <c r="BJ109" t="s">
        <v>863</v>
      </c>
      <c r="BK109" t="s">
        <v>864</v>
      </c>
      <c r="BN109">
        <v>10</v>
      </c>
      <c r="BO109">
        <v>120</v>
      </c>
      <c r="BP109" t="s">
        <v>1321</v>
      </c>
      <c r="BQ109">
        <v>76097</v>
      </c>
      <c r="BR109" t="s">
        <v>1322</v>
      </c>
      <c r="BS109">
        <v>21</v>
      </c>
      <c r="BT109" s="13">
        <v>44561</v>
      </c>
      <c r="BU109" s="13"/>
      <c r="BV109" s="13"/>
    </row>
    <row r="110" spans="1:74">
      <c r="A110">
        <v>5339</v>
      </c>
      <c r="B110" t="s">
        <v>223</v>
      </c>
      <c r="C110" t="s">
        <v>224</v>
      </c>
      <c r="D110" t="s">
        <v>1323</v>
      </c>
      <c r="E110" t="s">
        <v>1324</v>
      </c>
      <c r="F110" t="s">
        <v>848</v>
      </c>
      <c r="G110" t="s">
        <v>849</v>
      </c>
      <c r="H110" s="13">
        <v>44562</v>
      </c>
      <c r="I110" s="13">
        <v>44652</v>
      </c>
      <c r="J110" s="13">
        <v>45016</v>
      </c>
      <c r="K110" s="13">
        <v>46387</v>
      </c>
      <c r="L110">
        <v>26616323</v>
      </c>
      <c r="M110" t="s">
        <v>1325</v>
      </c>
      <c r="N110" t="s">
        <v>1326</v>
      </c>
      <c r="P110" t="s">
        <v>444</v>
      </c>
      <c r="Q110" t="s">
        <v>445</v>
      </c>
      <c r="R110" t="s">
        <v>1327</v>
      </c>
      <c r="S110" t="s">
        <v>855</v>
      </c>
      <c r="T110" t="s">
        <v>170</v>
      </c>
      <c r="U110" t="s">
        <v>171</v>
      </c>
      <c r="V110" t="s">
        <v>172</v>
      </c>
      <c r="W110" t="s">
        <v>173</v>
      </c>
      <c r="X110" t="s">
        <v>174</v>
      </c>
      <c r="Y110" t="s">
        <v>175</v>
      </c>
      <c r="Z110">
        <v>0</v>
      </c>
      <c r="AA110" t="s">
        <v>848</v>
      </c>
      <c r="AB110">
        <v>12</v>
      </c>
      <c r="AC110">
        <v>4889289</v>
      </c>
      <c r="AD110" t="s">
        <v>268</v>
      </c>
      <c r="AE110" t="s">
        <v>1328</v>
      </c>
      <c r="AG110" t="s">
        <v>858</v>
      </c>
      <c r="AI110" t="s">
        <v>859</v>
      </c>
      <c r="AJ110" t="s">
        <v>182</v>
      </c>
      <c r="AK110">
        <v>3045887</v>
      </c>
      <c r="AL110">
        <v>0</v>
      </c>
      <c r="AM110">
        <v>444514</v>
      </c>
      <c r="AN110">
        <v>1085656</v>
      </c>
      <c r="AO110">
        <v>4889289</v>
      </c>
      <c r="AP110">
        <v>5133753</v>
      </c>
      <c r="AQ110">
        <v>5390441</v>
      </c>
      <c r="AR110">
        <v>5659963</v>
      </c>
      <c r="AS110">
        <v>4457221</v>
      </c>
      <c r="AW110">
        <v>991739</v>
      </c>
      <c r="AX110">
        <v>4889289</v>
      </c>
      <c r="AY110">
        <v>4889289</v>
      </c>
      <c r="AZ110" t="s">
        <v>1329</v>
      </c>
      <c r="BA110" t="s">
        <v>1330</v>
      </c>
      <c r="BB110" t="s">
        <v>1331</v>
      </c>
      <c r="BC110" t="s">
        <v>1332</v>
      </c>
      <c r="BD110" t="s">
        <v>216</v>
      </c>
      <c r="BE110" t="s">
        <v>863</v>
      </c>
      <c r="BF110" t="s">
        <v>864</v>
      </c>
      <c r="BG110" t="s">
        <v>865</v>
      </c>
      <c r="BH110">
        <v>73</v>
      </c>
      <c r="BI110">
        <v>73</v>
      </c>
      <c r="BJ110" t="s">
        <v>863</v>
      </c>
      <c r="BK110" t="s">
        <v>864</v>
      </c>
      <c r="BN110">
        <v>5</v>
      </c>
      <c r="BO110">
        <v>60</v>
      </c>
      <c r="BP110" t="s">
        <v>1333</v>
      </c>
      <c r="BQ110">
        <v>407149</v>
      </c>
      <c r="BR110" t="s">
        <v>1334</v>
      </c>
      <c r="BS110">
        <v>10</v>
      </c>
      <c r="BT110" s="13">
        <v>44561</v>
      </c>
      <c r="BU110" s="13"/>
      <c r="BV110" s="13"/>
    </row>
    <row r="111" spans="1:74">
      <c r="A111">
        <v>5340</v>
      </c>
      <c r="B111" t="s">
        <v>223</v>
      </c>
      <c r="C111" t="s">
        <v>224</v>
      </c>
      <c r="D111" t="s">
        <v>1335</v>
      </c>
      <c r="E111" t="s">
        <v>1336</v>
      </c>
      <c r="F111" t="s">
        <v>848</v>
      </c>
      <c r="G111" t="s">
        <v>849</v>
      </c>
      <c r="H111" s="13">
        <v>44562</v>
      </c>
      <c r="I111" s="13">
        <v>44652</v>
      </c>
      <c r="J111" s="13">
        <v>45016</v>
      </c>
      <c r="K111" s="13">
        <v>46387</v>
      </c>
      <c r="L111">
        <v>2022596</v>
      </c>
      <c r="M111" t="s">
        <v>1336</v>
      </c>
      <c r="N111" t="s">
        <v>1337</v>
      </c>
      <c r="O111" t="s">
        <v>1338</v>
      </c>
      <c r="P111" t="s">
        <v>167</v>
      </c>
      <c r="Q111" t="s">
        <v>1339</v>
      </c>
      <c r="R111" t="s">
        <v>1340</v>
      </c>
      <c r="S111" t="s">
        <v>855</v>
      </c>
      <c r="T111" t="s">
        <v>170</v>
      </c>
      <c r="U111" t="s">
        <v>171</v>
      </c>
      <c r="V111" t="s">
        <v>172</v>
      </c>
      <c r="W111" t="s">
        <v>173</v>
      </c>
      <c r="X111" t="s">
        <v>174</v>
      </c>
      <c r="Y111" t="s">
        <v>175</v>
      </c>
      <c r="Z111">
        <v>0</v>
      </c>
      <c r="AA111" t="s">
        <v>848</v>
      </c>
      <c r="AB111">
        <v>12</v>
      </c>
      <c r="AC111">
        <v>371541</v>
      </c>
      <c r="AD111" t="s">
        <v>268</v>
      </c>
      <c r="AE111" t="s">
        <v>1341</v>
      </c>
      <c r="AF111" t="s">
        <v>1342</v>
      </c>
      <c r="AG111" t="s">
        <v>858</v>
      </c>
      <c r="AI111" t="s">
        <v>859</v>
      </c>
      <c r="AJ111" t="s">
        <v>182</v>
      </c>
      <c r="AK111">
        <v>316598</v>
      </c>
      <c r="AL111">
        <v>0</v>
      </c>
      <c r="AM111">
        <v>11451</v>
      </c>
      <c r="AN111">
        <v>82500</v>
      </c>
      <c r="AO111">
        <v>371541</v>
      </c>
      <c r="AP111">
        <v>390118</v>
      </c>
      <c r="AQ111">
        <v>409624</v>
      </c>
      <c r="AR111">
        <v>430105</v>
      </c>
      <c r="AS111">
        <v>338708</v>
      </c>
      <c r="AW111">
        <v>39692</v>
      </c>
      <c r="AX111">
        <v>743082</v>
      </c>
      <c r="AY111">
        <v>371541</v>
      </c>
      <c r="AZ111" t="s">
        <v>1343</v>
      </c>
      <c r="BA111" t="s">
        <v>1344</v>
      </c>
      <c r="BB111" t="s">
        <v>1343</v>
      </c>
      <c r="BC111" t="s">
        <v>1344</v>
      </c>
      <c r="BD111" t="s">
        <v>545</v>
      </c>
      <c r="BE111" t="s">
        <v>863</v>
      </c>
      <c r="BF111" t="s">
        <v>864</v>
      </c>
      <c r="BG111" t="s">
        <v>865</v>
      </c>
      <c r="BH111">
        <v>73</v>
      </c>
      <c r="BI111">
        <v>73</v>
      </c>
      <c r="BJ111" t="s">
        <v>863</v>
      </c>
      <c r="BK111" t="s">
        <v>864</v>
      </c>
      <c r="BN111">
        <v>10</v>
      </c>
      <c r="BO111">
        <v>120</v>
      </c>
      <c r="BP111" t="s">
        <v>1345</v>
      </c>
      <c r="BQ111">
        <v>3800</v>
      </c>
      <c r="BR111" t="s">
        <v>1346</v>
      </c>
      <c r="BS111">
        <v>10</v>
      </c>
      <c r="BT111" s="13">
        <v>44561</v>
      </c>
      <c r="BU111" s="13"/>
      <c r="BV111" s="13"/>
    </row>
    <row r="112" spans="1:74">
      <c r="A112">
        <v>5341</v>
      </c>
      <c r="B112" t="s">
        <v>223</v>
      </c>
      <c r="C112" t="s">
        <v>224</v>
      </c>
      <c r="D112" t="s">
        <v>1347</v>
      </c>
      <c r="E112" t="s">
        <v>1348</v>
      </c>
      <c r="F112" t="s">
        <v>848</v>
      </c>
      <c r="G112" t="s">
        <v>849</v>
      </c>
      <c r="H112" s="13">
        <v>44562</v>
      </c>
      <c r="I112" s="13">
        <v>44652</v>
      </c>
      <c r="J112" s="13">
        <v>45016</v>
      </c>
      <c r="K112" s="13">
        <v>46387</v>
      </c>
      <c r="L112">
        <v>60064991</v>
      </c>
      <c r="M112" t="s">
        <v>1348</v>
      </c>
      <c r="N112" t="s">
        <v>1017</v>
      </c>
      <c r="O112" t="s">
        <v>1349</v>
      </c>
      <c r="P112" t="s">
        <v>167</v>
      </c>
      <c r="Q112" t="s">
        <v>1019</v>
      </c>
      <c r="R112" t="s">
        <v>1350</v>
      </c>
      <c r="S112" t="s">
        <v>855</v>
      </c>
      <c r="T112" t="s">
        <v>170</v>
      </c>
      <c r="U112" t="s">
        <v>171</v>
      </c>
      <c r="V112" t="s">
        <v>172</v>
      </c>
      <c r="W112" t="s">
        <v>173</v>
      </c>
      <c r="X112" t="s">
        <v>174</v>
      </c>
      <c r="Y112" t="s">
        <v>175</v>
      </c>
      <c r="Z112">
        <v>11033646</v>
      </c>
      <c r="AA112" t="s">
        <v>848</v>
      </c>
      <c r="AB112">
        <v>12</v>
      </c>
      <c r="AC112">
        <v>11033646</v>
      </c>
      <c r="AD112" t="s">
        <v>209</v>
      </c>
      <c r="AE112" t="s">
        <v>1351</v>
      </c>
      <c r="AF112" t="s">
        <v>1352</v>
      </c>
      <c r="AG112" t="s">
        <v>858</v>
      </c>
      <c r="AI112" t="s">
        <v>859</v>
      </c>
      <c r="AJ112" t="s">
        <v>182</v>
      </c>
      <c r="AK112">
        <v>6585361</v>
      </c>
      <c r="AL112">
        <v>0</v>
      </c>
      <c r="AM112">
        <v>1135336</v>
      </c>
      <c r="AN112">
        <v>2450000</v>
      </c>
      <c r="AO112">
        <v>11033646</v>
      </c>
      <c r="AP112">
        <v>11585328</v>
      </c>
      <c r="AQ112">
        <v>12164594</v>
      </c>
      <c r="AR112">
        <v>12772824</v>
      </c>
      <c r="AS112">
        <v>10058599</v>
      </c>
      <c r="AW112">
        <v>2485315</v>
      </c>
      <c r="AX112">
        <v>11033646</v>
      </c>
      <c r="AY112">
        <v>11033646</v>
      </c>
      <c r="AZ112" t="s">
        <v>1353</v>
      </c>
      <c r="BA112" t="s">
        <v>1354</v>
      </c>
      <c r="BB112" t="s">
        <v>1355</v>
      </c>
      <c r="BC112" t="s">
        <v>1356</v>
      </c>
      <c r="BD112" t="s">
        <v>216</v>
      </c>
      <c r="BE112" t="s">
        <v>863</v>
      </c>
      <c r="BF112" t="s">
        <v>864</v>
      </c>
      <c r="BG112" t="s">
        <v>865</v>
      </c>
      <c r="BH112">
        <v>73</v>
      </c>
      <c r="BI112">
        <v>73</v>
      </c>
      <c r="BJ112" t="s">
        <v>863</v>
      </c>
      <c r="BK112" t="s">
        <v>864</v>
      </c>
      <c r="BN112">
        <v>5</v>
      </c>
      <c r="BO112">
        <v>60</v>
      </c>
      <c r="BP112" t="s">
        <v>1357</v>
      </c>
      <c r="BQ112">
        <v>827634</v>
      </c>
      <c r="BR112" t="s">
        <v>1358</v>
      </c>
      <c r="BT112" s="13"/>
      <c r="BU112" s="13"/>
      <c r="BV112" s="13"/>
    </row>
    <row r="113" spans="1:74">
      <c r="A113">
        <v>5342</v>
      </c>
      <c r="B113" t="s">
        <v>223</v>
      </c>
      <c r="C113" t="s">
        <v>224</v>
      </c>
      <c r="D113" t="s">
        <v>1359</v>
      </c>
      <c r="E113" t="s">
        <v>1360</v>
      </c>
      <c r="F113" t="s">
        <v>848</v>
      </c>
      <c r="G113" t="s">
        <v>849</v>
      </c>
      <c r="H113" s="13">
        <v>44562</v>
      </c>
      <c r="I113" s="13">
        <v>44652</v>
      </c>
      <c r="J113" s="13">
        <v>45016</v>
      </c>
      <c r="K113" s="13">
        <v>46387</v>
      </c>
      <c r="L113">
        <v>23385544</v>
      </c>
      <c r="M113" t="s">
        <v>1361</v>
      </c>
      <c r="N113" t="s">
        <v>1362</v>
      </c>
      <c r="O113" t="s">
        <v>1058</v>
      </c>
      <c r="P113" t="s">
        <v>314</v>
      </c>
      <c r="Q113" t="s">
        <v>592</v>
      </c>
      <c r="R113" t="s">
        <v>1363</v>
      </c>
      <c r="S113" t="s">
        <v>855</v>
      </c>
      <c r="T113" t="s">
        <v>170</v>
      </c>
      <c r="U113" t="s">
        <v>171</v>
      </c>
      <c r="V113" t="s">
        <v>172</v>
      </c>
      <c r="W113" t="s">
        <v>173</v>
      </c>
      <c r="X113" t="s">
        <v>174</v>
      </c>
      <c r="Y113" t="s">
        <v>175</v>
      </c>
      <c r="Z113">
        <v>4295810</v>
      </c>
      <c r="AA113" t="s">
        <v>848</v>
      </c>
      <c r="AB113">
        <v>12</v>
      </c>
      <c r="AC113">
        <v>4295810</v>
      </c>
      <c r="AD113" t="s">
        <v>209</v>
      </c>
      <c r="AE113" t="s">
        <v>1364</v>
      </c>
      <c r="AF113" t="s">
        <v>1365</v>
      </c>
      <c r="AG113" t="s">
        <v>858</v>
      </c>
      <c r="AI113" t="s">
        <v>859</v>
      </c>
      <c r="AJ113" t="s">
        <v>182</v>
      </c>
      <c r="AK113">
        <v>2190558</v>
      </c>
      <c r="AL113">
        <v>79501</v>
      </c>
      <c r="AM113">
        <v>762623</v>
      </c>
      <c r="AN113">
        <v>953875</v>
      </c>
      <c r="AO113">
        <v>4295810</v>
      </c>
      <c r="AP113">
        <v>4510601</v>
      </c>
      <c r="AQ113">
        <v>4736131</v>
      </c>
      <c r="AR113">
        <v>4972938</v>
      </c>
      <c r="AS113">
        <v>3916189</v>
      </c>
      <c r="AW113">
        <v>657469</v>
      </c>
      <c r="AX113">
        <v>4295810</v>
      </c>
      <c r="AY113">
        <v>4295810</v>
      </c>
      <c r="AZ113" t="s">
        <v>1366</v>
      </c>
      <c r="BA113" t="s">
        <v>1367</v>
      </c>
      <c r="BB113" t="s">
        <v>1366</v>
      </c>
      <c r="BC113" t="s">
        <v>1367</v>
      </c>
      <c r="BD113" t="s">
        <v>216</v>
      </c>
      <c r="BE113" t="s">
        <v>863</v>
      </c>
      <c r="BF113" t="s">
        <v>864</v>
      </c>
      <c r="BG113" t="s">
        <v>865</v>
      </c>
      <c r="BH113">
        <v>73</v>
      </c>
      <c r="BI113">
        <v>73</v>
      </c>
      <c r="BJ113" t="s">
        <v>863</v>
      </c>
      <c r="BK113" t="s">
        <v>864</v>
      </c>
      <c r="BN113">
        <v>5</v>
      </c>
      <c r="BO113">
        <v>60</v>
      </c>
      <c r="BP113" t="s">
        <v>1368</v>
      </c>
      <c r="BQ113">
        <v>605659</v>
      </c>
      <c r="BR113" t="s">
        <v>1369</v>
      </c>
      <c r="BS113">
        <v>16</v>
      </c>
      <c r="BT113" s="13">
        <v>44561</v>
      </c>
      <c r="BU113" s="13"/>
      <c r="BV113" s="13"/>
    </row>
    <row r="114" spans="1:74">
      <c r="A114">
        <v>5343</v>
      </c>
      <c r="B114" t="s">
        <v>223</v>
      </c>
      <c r="C114" t="s">
        <v>224</v>
      </c>
      <c r="D114" t="s">
        <v>1370</v>
      </c>
      <c r="E114" t="s">
        <v>1371</v>
      </c>
      <c r="F114" t="s">
        <v>848</v>
      </c>
      <c r="G114" t="s">
        <v>849</v>
      </c>
      <c r="H114" s="13">
        <v>44562</v>
      </c>
      <c r="I114" s="13">
        <v>44652</v>
      </c>
      <c r="J114" s="13">
        <v>45016</v>
      </c>
      <c r="K114" s="13">
        <v>46387</v>
      </c>
      <c r="L114">
        <v>32260255</v>
      </c>
      <c r="M114" t="s">
        <v>1372</v>
      </c>
      <c r="N114" t="s">
        <v>1373</v>
      </c>
      <c r="P114" t="s">
        <v>1374</v>
      </c>
      <c r="Q114" t="s">
        <v>1375</v>
      </c>
      <c r="R114" t="s">
        <v>1376</v>
      </c>
      <c r="S114" t="s">
        <v>855</v>
      </c>
      <c r="T114" t="s">
        <v>170</v>
      </c>
      <c r="U114" t="s">
        <v>171</v>
      </c>
      <c r="V114" t="s">
        <v>172</v>
      </c>
      <c r="W114" t="s">
        <v>173</v>
      </c>
      <c r="X114" t="s">
        <v>174</v>
      </c>
      <c r="Y114" t="s">
        <v>175</v>
      </c>
      <c r="Z114">
        <v>5926051</v>
      </c>
      <c r="AA114" t="s">
        <v>848</v>
      </c>
      <c r="AB114">
        <v>12</v>
      </c>
      <c r="AC114">
        <v>5926051</v>
      </c>
      <c r="AD114" t="s">
        <v>268</v>
      </c>
      <c r="AE114" t="s">
        <v>1377</v>
      </c>
      <c r="AG114" t="s">
        <v>858</v>
      </c>
      <c r="AI114" t="s">
        <v>859</v>
      </c>
      <c r="AJ114" t="s">
        <v>182</v>
      </c>
      <c r="AK114">
        <v>3369130</v>
      </c>
      <c r="AL114">
        <v>67094</v>
      </c>
      <c r="AM114">
        <v>0</v>
      </c>
      <c r="AN114">
        <v>1315867</v>
      </c>
      <c r="AO114">
        <v>5926051</v>
      </c>
      <c r="AP114">
        <v>6222354</v>
      </c>
      <c r="AQ114">
        <v>6533472</v>
      </c>
      <c r="AR114">
        <v>6860146</v>
      </c>
      <c r="AS114">
        <v>5402365</v>
      </c>
      <c r="AW114">
        <v>1014418</v>
      </c>
      <c r="AX114">
        <v>5926051</v>
      </c>
      <c r="AY114">
        <v>5926051</v>
      </c>
      <c r="AZ114" t="s">
        <v>1378</v>
      </c>
      <c r="BA114" t="s">
        <v>1379</v>
      </c>
      <c r="BB114" t="s">
        <v>952</v>
      </c>
      <c r="BC114" t="s">
        <v>1380</v>
      </c>
      <c r="BD114" t="s">
        <v>545</v>
      </c>
      <c r="BE114" t="s">
        <v>863</v>
      </c>
      <c r="BF114" t="s">
        <v>864</v>
      </c>
      <c r="BG114" t="s">
        <v>865</v>
      </c>
      <c r="BH114">
        <v>73</v>
      </c>
      <c r="BI114">
        <v>73</v>
      </c>
      <c r="BJ114" t="s">
        <v>863</v>
      </c>
      <c r="BK114" t="s">
        <v>864</v>
      </c>
      <c r="BN114">
        <v>5</v>
      </c>
      <c r="BO114">
        <v>60</v>
      </c>
      <c r="BP114" t="s">
        <v>1381</v>
      </c>
      <c r="BQ114">
        <v>1475409</v>
      </c>
      <c r="BR114" t="s">
        <v>1382</v>
      </c>
      <c r="BT114" s="13"/>
      <c r="BU114" s="13"/>
      <c r="BV114" s="13"/>
    </row>
    <row r="115" spans="1:74">
      <c r="A115">
        <v>5344</v>
      </c>
      <c r="B115" t="s">
        <v>223</v>
      </c>
      <c r="C115" t="s">
        <v>224</v>
      </c>
      <c r="D115" t="s">
        <v>1383</v>
      </c>
      <c r="E115" t="s">
        <v>1384</v>
      </c>
      <c r="F115" t="s">
        <v>848</v>
      </c>
      <c r="G115" t="s">
        <v>849</v>
      </c>
      <c r="H115" s="13">
        <v>44562</v>
      </c>
      <c r="I115" s="13">
        <v>44652</v>
      </c>
      <c r="J115" s="13">
        <v>45016</v>
      </c>
      <c r="K115" s="13">
        <v>46387</v>
      </c>
      <c r="L115">
        <v>1758825</v>
      </c>
      <c r="M115" t="s">
        <v>1384</v>
      </c>
      <c r="N115" t="s">
        <v>1385</v>
      </c>
      <c r="P115" t="s">
        <v>167</v>
      </c>
      <c r="Q115" t="s">
        <v>1386</v>
      </c>
      <c r="R115" t="s">
        <v>1387</v>
      </c>
      <c r="S115" t="s">
        <v>855</v>
      </c>
      <c r="T115" t="s">
        <v>170</v>
      </c>
      <c r="U115" t="s">
        <v>171</v>
      </c>
      <c r="V115" t="s">
        <v>172</v>
      </c>
      <c r="W115" t="s">
        <v>173</v>
      </c>
      <c r="X115" t="s">
        <v>174</v>
      </c>
      <c r="Y115" t="s">
        <v>175</v>
      </c>
      <c r="Z115">
        <v>0</v>
      </c>
      <c r="AA115" t="s">
        <v>848</v>
      </c>
      <c r="AB115">
        <v>12</v>
      </c>
      <c r="AC115">
        <v>323088</v>
      </c>
      <c r="AD115" t="s">
        <v>209</v>
      </c>
      <c r="AE115" t="s">
        <v>1388</v>
      </c>
      <c r="AF115" t="s">
        <v>1389</v>
      </c>
      <c r="AG115" t="s">
        <v>858</v>
      </c>
      <c r="AI115" t="s">
        <v>859</v>
      </c>
      <c r="AJ115" t="s">
        <v>182</v>
      </c>
      <c r="AK115">
        <v>150000</v>
      </c>
      <c r="AL115">
        <v>0</v>
      </c>
      <c r="AM115">
        <v>54542</v>
      </c>
      <c r="AN115">
        <v>71741</v>
      </c>
      <c r="AO115">
        <v>323088</v>
      </c>
      <c r="AP115">
        <v>339242</v>
      </c>
      <c r="AQ115">
        <v>356204</v>
      </c>
      <c r="AR115">
        <v>374014</v>
      </c>
      <c r="AS115">
        <v>294536</v>
      </c>
      <c r="AW115">
        <v>61171</v>
      </c>
      <c r="AX115">
        <v>323088</v>
      </c>
      <c r="AY115">
        <v>323088</v>
      </c>
      <c r="AZ115" t="s">
        <v>1390</v>
      </c>
      <c r="BA115" t="s">
        <v>1391</v>
      </c>
      <c r="BB115" t="s">
        <v>1378</v>
      </c>
      <c r="BC115" t="s">
        <v>1392</v>
      </c>
      <c r="BD115" t="s">
        <v>216</v>
      </c>
      <c r="BE115" t="s">
        <v>863</v>
      </c>
      <c r="BF115" t="s">
        <v>864</v>
      </c>
      <c r="BG115" t="s">
        <v>865</v>
      </c>
      <c r="BH115">
        <v>73</v>
      </c>
      <c r="BI115">
        <v>73</v>
      </c>
      <c r="BJ115" t="s">
        <v>863</v>
      </c>
      <c r="BK115" t="s">
        <v>864</v>
      </c>
      <c r="BN115">
        <v>5</v>
      </c>
      <c r="BO115">
        <v>60</v>
      </c>
      <c r="BP115" t="s">
        <v>1393</v>
      </c>
      <c r="BQ115">
        <v>57375</v>
      </c>
      <c r="BR115" t="s">
        <v>1394</v>
      </c>
      <c r="BS115">
        <v>15</v>
      </c>
      <c r="BT115" s="13">
        <v>44561</v>
      </c>
      <c r="BU115" s="13"/>
      <c r="BV115" s="13"/>
    </row>
    <row r="116" spans="1:74">
      <c r="A116">
        <v>5345</v>
      </c>
      <c r="B116" t="s">
        <v>223</v>
      </c>
      <c r="C116" t="s">
        <v>224</v>
      </c>
      <c r="D116" t="s">
        <v>1395</v>
      </c>
      <c r="E116" t="s">
        <v>1396</v>
      </c>
      <c r="F116" t="s">
        <v>848</v>
      </c>
      <c r="G116" t="s">
        <v>849</v>
      </c>
      <c r="H116" s="13">
        <v>44562</v>
      </c>
      <c r="I116" s="13">
        <v>44652</v>
      </c>
      <c r="J116" s="13">
        <v>45016</v>
      </c>
      <c r="K116" s="13">
        <v>46387</v>
      </c>
      <c r="L116">
        <v>697739</v>
      </c>
      <c r="M116" t="s">
        <v>1396</v>
      </c>
      <c r="N116" t="s">
        <v>1397</v>
      </c>
      <c r="P116" t="s">
        <v>1398</v>
      </c>
      <c r="Q116" t="s">
        <v>1399</v>
      </c>
      <c r="R116" t="s">
        <v>1400</v>
      </c>
      <c r="S116" t="s">
        <v>855</v>
      </c>
      <c r="T116" t="s">
        <v>170</v>
      </c>
      <c r="U116" t="s">
        <v>171</v>
      </c>
      <c r="V116" t="s">
        <v>172</v>
      </c>
      <c r="W116" t="s">
        <v>173</v>
      </c>
      <c r="X116" t="s">
        <v>174</v>
      </c>
      <c r="Y116" t="s">
        <v>175</v>
      </c>
      <c r="Z116">
        <v>0</v>
      </c>
      <c r="AA116" t="s">
        <v>848</v>
      </c>
      <c r="AB116">
        <v>12</v>
      </c>
      <c r="AC116">
        <v>128171</v>
      </c>
      <c r="AD116" t="s">
        <v>268</v>
      </c>
      <c r="AE116" t="s">
        <v>1401</v>
      </c>
      <c r="AF116" t="s">
        <v>1402</v>
      </c>
      <c r="AG116" t="s">
        <v>858</v>
      </c>
      <c r="AI116" t="s">
        <v>859</v>
      </c>
      <c r="AJ116" t="s">
        <v>182</v>
      </c>
      <c r="AK116">
        <v>95386</v>
      </c>
      <c r="AL116">
        <v>0</v>
      </c>
      <c r="AM116">
        <v>0</v>
      </c>
      <c r="AN116">
        <v>28460</v>
      </c>
      <c r="AO116">
        <v>128171</v>
      </c>
      <c r="AP116">
        <v>134580</v>
      </c>
      <c r="AQ116">
        <v>141309</v>
      </c>
      <c r="AR116">
        <v>148374</v>
      </c>
      <c r="AS116">
        <v>116845</v>
      </c>
      <c r="AW116">
        <v>24018</v>
      </c>
      <c r="AX116">
        <v>128171</v>
      </c>
      <c r="AY116">
        <v>128171</v>
      </c>
      <c r="AZ116" t="s">
        <v>1403</v>
      </c>
      <c r="BA116" t="s">
        <v>1404</v>
      </c>
      <c r="BB116" t="s">
        <v>1403</v>
      </c>
      <c r="BC116" t="s">
        <v>1404</v>
      </c>
      <c r="BD116" t="s">
        <v>216</v>
      </c>
      <c r="BE116" t="s">
        <v>863</v>
      </c>
      <c r="BF116" t="s">
        <v>864</v>
      </c>
      <c r="BG116" t="s">
        <v>865</v>
      </c>
      <c r="BH116">
        <v>73</v>
      </c>
      <c r="BI116">
        <v>73</v>
      </c>
      <c r="BJ116" t="s">
        <v>863</v>
      </c>
      <c r="BK116" t="s">
        <v>864</v>
      </c>
      <c r="BN116">
        <v>5</v>
      </c>
      <c r="BO116">
        <v>60</v>
      </c>
      <c r="BP116" t="s">
        <v>1405</v>
      </c>
      <c r="BQ116">
        <v>8767</v>
      </c>
      <c r="BR116" t="s">
        <v>1406</v>
      </c>
      <c r="BT116" s="13"/>
      <c r="BU116" s="13"/>
      <c r="BV116" s="13"/>
    </row>
    <row r="117" spans="1:74">
      <c r="A117">
        <v>5346</v>
      </c>
      <c r="B117" t="s">
        <v>223</v>
      </c>
      <c r="C117" t="s">
        <v>224</v>
      </c>
      <c r="D117" t="s">
        <v>1407</v>
      </c>
      <c r="E117" t="s">
        <v>1408</v>
      </c>
      <c r="F117" t="s">
        <v>848</v>
      </c>
      <c r="G117" t="s">
        <v>849</v>
      </c>
      <c r="H117" s="13">
        <v>44562</v>
      </c>
      <c r="I117" s="13">
        <v>44652</v>
      </c>
      <c r="J117" s="13">
        <v>45016</v>
      </c>
      <c r="K117" s="13">
        <v>46387</v>
      </c>
      <c r="L117">
        <v>4128073</v>
      </c>
      <c r="M117" t="s">
        <v>1409</v>
      </c>
      <c r="N117" t="s">
        <v>1410</v>
      </c>
      <c r="P117" t="s">
        <v>1411</v>
      </c>
      <c r="Q117" t="s">
        <v>1412</v>
      </c>
      <c r="R117" t="s">
        <v>1413</v>
      </c>
      <c r="S117" t="s">
        <v>855</v>
      </c>
      <c r="T117" t="s">
        <v>170</v>
      </c>
      <c r="U117" t="s">
        <v>171</v>
      </c>
      <c r="V117" t="s">
        <v>172</v>
      </c>
      <c r="W117" t="s">
        <v>173</v>
      </c>
      <c r="X117" t="s">
        <v>174</v>
      </c>
      <c r="Y117" t="s">
        <v>175</v>
      </c>
      <c r="Z117">
        <v>758307</v>
      </c>
      <c r="AA117" t="s">
        <v>848</v>
      </c>
      <c r="AB117">
        <v>12</v>
      </c>
      <c r="AC117">
        <v>758307</v>
      </c>
      <c r="AD117" t="s">
        <v>209</v>
      </c>
      <c r="AE117" t="s">
        <v>1414</v>
      </c>
      <c r="AG117" t="s">
        <v>858</v>
      </c>
      <c r="AI117" t="s">
        <v>859</v>
      </c>
      <c r="AJ117" t="s">
        <v>182</v>
      </c>
      <c r="AK117">
        <v>499979</v>
      </c>
      <c r="AL117">
        <v>1734</v>
      </c>
      <c r="AM117">
        <v>88720</v>
      </c>
      <c r="AN117">
        <v>168381</v>
      </c>
      <c r="AO117">
        <v>758307</v>
      </c>
      <c r="AP117">
        <v>796222</v>
      </c>
      <c r="AQ117">
        <v>836033</v>
      </c>
      <c r="AR117">
        <v>877835</v>
      </c>
      <c r="AS117">
        <v>691295</v>
      </c>
      <c r="AW117">
        <v>115271</v>
      </c>
      <c r="AX117">
        <v>758307</v>
      </c>
      <c r="AY117">
        <v>758307</v>
      </c>
      <c r="AZ117" t="s">
        <v>1415</v>
      </c>
      <c r="BA117" t="s">
        <v>1416</v>
      </c>
      <c r="BB117" t="s">
        <v>1035</v>
      </c>
      <c r="BC117" t="s">
        <v>1417</v>
      </c>
      <c r="BD117" t="s">
        <v>1418</v>
      </c>
      <c r="BE117" t="s">
        <v>863</v>
      </c>
      <c r="BF117" t="s">
        <v>864</v>
      </c>
      <c r="BG117" t="s">
        <v>865</v>
      </c>
      <c r="BH117">
        <v>73</v>
      </c>
      <c r="BI117">
        <v>73</v>
      </c>
      <c r="BJ117" t="s">
        <v>863</v>
      </c>
      <c r="BK117" t="s">
        <v>864</v>
      </c>
      <c r="BN117">
        <v>5</v>
      </c>
      <c r="BO117">
        <v>60</v>
      </c>
      <c r="BP117" t="s">
        <v>1419</v>
      </c>
      <c r="BQ117">
        <v>52603</v>
      </c>
      <c r="BR117" t="s">
        <v>1420</v>
      </c>
      <c r="BS117">
        <v>13</v>
      </c>
      <c r="BT117" s="13">
        <v>44561</v>
      </c>
      <c r="BU117" s="13"/>
      <c r="BV117" s="13"/>
    </row>
    <row r="118" spans="1:74">
      <c r="A118">
        <v>5347</v>
      </c>
      <c r="B118" t="s">
        <v>223</v>
      </c>
      <c r="C118" t="s">
        <v>224</v>
      </c>
      <c r="D118" t="s">
        <v>1421</v>
      </c>
      <c r="E118" t="s">
        <v>1422</v>
      </c>
      <c r="F118" t="s">
        <v>848</v>
      </c>
      <c r="G118" t="s">
        <v>849</v>
      </c>
      <c r="H118" s="13">
        <v>44562</v>
      </c>
      <c r="I118" s="13">
        <v>44652</v>
      </c>
      <c r="J118" s="13">
        <v>45016</v>
      </c>
      <c r="K118" s="13">
        <v>46387</v>
      </c>
      <c r="L118">
        <v>1085660</v>
      </c>
      <c r="M118" t="s">
        <v>1423</v>
      </c>
      <c r="N118" t="s">
        <v>1424</v>
      </c>
      <c r="P118" t="s">
        <v>229</v>
      </c>
      <c r="Q118" t="s">
        <v>1425</v>
      </c>
      <c r="R118" t="s">
        <v>1426</v>
      </c>
      <c r="S118" t="s">
        <v>855</v>
      </c>
      <c r="T118" t="s">
        <v>170</v>
      </c>
      <c r="U118" t="s">
        <v>171</v>
      </c>
      <c r="V118" t="s">
        <v>172</v>
      </c>
      <c r="W118" t="s">
        <v>173</v>
      </c>
      <c r="X118" t="s">
        <v>174</v>
      </c>
      <c r="Y118" t="s">
        <v>175</v>
      </c>
      <c r="Z118">
        <v>0</v>
      </c>
      <c r="AA118" t="s">
        <v>848</v>
      </c>
      <c r="AB118">
        <v>12</v>
      </c>
      <c r="AC118">
        <v>199430</v>
      </c>
      <c r="AD118" t="s">
        <v>268</v>
      </c>
      <c r="AE118" t="s">
        <v>1427</v>
      </c>
      <c r="AF118" t="s">
        <v>1428</v>
      </c>
      <c r="AG118" t="s">
        <v>858</v>
      </c>
      <c r="AI118" t="s">
        <v>859</v>
      </c>
      <c r="AJ118" t="s">
        <v>182</v>
      </c>
      <c r="AK118">
        <v>123155</v>
      </c>
      <c r="AL118">
        <v>0</v>
      </c>
      <c r="AM118">
        <v>5120</v>
      </c>
      <c r="AN118">
        <v>44283</v>
      </c>
      <c r="AO118">
        <v>199430</v>
      </c>
      <c r="AP118">
        <v>209402</v>
      </c>
      <c r="AQ118">
        <v>219872</v>
      </c>
      <c r="AR118">
        <v>230866</v>
      </c>
      <c r="AS118">
        <v>181807</v>
      </c>
      <c r="AU118" t="s">
        <v>1429</v>
      </c>
      <c r="AW118">
        <v>30475</v>
      </c>
      <c r="AX118">
        <v>199430</v>
      </c>
      <c r="AY118">
        <v>199430</v>
      </c>
      <c r="AZ118" t="s">
        <v>1430</v>
      </c>
      <c r="BA118" t="s">
        <v>1431</v>
      </c>
      <c r="BB118" t="s">
        <v>1430</v>
      </c>
      <c r="BC118" t="s">
        <v>1431</v>
      </c>
      <c r="BD118" t="s">
        <v>216</v>
      </c>
      <c r="BE118" t="s">
        <v>863</v>
      </c>
      <c r="BF118" t="s">
        <v>864</v>
      </c>
      <c r="BG118" t="s">
        <v>865</v>
      </c>
      <c r="BH118">
        <v>73</v>
      </c>
      <c r="BI118">
        <v>73</v>
      </c>
      <c r="BJ118" t="s">
        <v>863</v>
      </c>
      <c r="BK118" t="s">
        <v>864</v>
      </c>
      <c r="BN118">
        <v>5</v>
      </c>
      <c r="BO118">
        <v>60</v>
      </c>
      <c r="BP118" t="s">
        <v>1432</v>
      </c>
      <c r="BQ118">
        <v>40680</v>
      </c>
      <c r="BR118" t="s">
        <v>1433</v>
      </c>
      <c r="BT118" s="13"/>
      <c r="BU118" s="13"/>
      <c r="BV118" s="13"/>
    </row>
    <row r="119" spans="1:74">
      <c r="A119">
        <v>5348</v>
      </c>
      <c r="B119" t="s">
        <v>223</v>
      </c>
      <c r="C119" t="s">
        <v>224</v>
      </c>
      <c r="D119" t="s">
        <v>1434</v>
      </c>
      <c r="E119" t="s">
        <v>1435</v>
      </c>
      <c r="F119" t="s">
        <v>848</v>
      </c>
      <c r="G119" t="s">
        <v>849</v>
      </c>
      <c r="H119" s="13">
        <v>44562</v>
      </c>
      <c r="I119" s="13">
        <v>44652</v>
      </c>
      <c r="J119" s="13">
        <v>45016</v>
      </c>
      <c r="K119" s="13">
        <v>46387</v>
      </c>
      <c r="L119">
        <v>19465997</v>
      </c>
      <c r="M119" t="s">
        <v>1436</v>
      </c>
      <c r="N119" t="s">
        <v>1437</v>
      </c>
      <c r="P119" t="s">
        <v>167</v>
      </c>
      <c r="Q119" t="s">
        <v>1256</v>
      </c>
      <c r="R119" t="s">
        <v>1438</v>
      </c>
      <c r="S119" t="s">
        <v>855</v>
      </c>
      <c r="T119" t="s">
        <v>170</v>
      </c>
      <c r="U119" t="s">
        <v>171</v>
      </c>
      <c r="V119" t="s">
        <v>172</v>
      </c>
      <c r="W119" t="s">
        <v>173</v>
      </c>
      <c r="X119" t="s">
        <v>174</v>
      </c>
      <c r="Y119" t="s">
        <v>175</v>
      </c>
      <c r="Z119">
        <v>0</v>
      </c>
      <c r="AA119" t="s">
        <v>848</v>
      </c>
      <c r="AB119">
        <v>12</v>
      </c>
      <c r="AC119">
        <v>3575809</v>
      </c>
      <c r="AD119" t="s">
        <v>268</v>
      </c>
      <c r="AE119" t="s">
        <v>1439</v>
      </c>
      <c r="AF119" t="s">
        <v>1440</v>
      </c>
      <c r="AG119" t="s">
        <v>858</v>
      </c>
      <c r="AI119" t="s">
        <v>859</v>
      </c>
      <c r="AJ119" t="s">
        <v>182</v>
      </c>
      <c r="AK119">
        <v>2254971</v>
      </c>
      <c r="AL119">
        <v>0</v>
      </c>
      <c r="AM119">
        <v>270500</v>
      </c>
      <c r="AN119">
        <v>794002</v>
      </c>
      <c r="AO119">
        <v>3575809</v>
      </c>
      <c r="AP119">
        <v>3754599</v>
      </c>
      <c r="AQ119">
        <v>3942329</v>
      </c>
      <c r="AR119">
        <v>4139445</v>
      </c>
      <c r="AS119">
        <v>3259813</v>
      </c>
      <c r="AW119">
        <v>724432</v>
      </c>
      <c r="AX119">
        <v>3575809</v>
      </c>
      <c r="AY119">
        <v>3575809</v>
      </c>
      <c r="AZ119" t="s">
        <v>1441</v>
      </c>
      <c r="BA119" t="s">
        <v>1442</v>
      </c>
      <c r="BB119" t="s">
        <v>1443</v>
      </c>
      <c r="BC119" t="s">
        <v>1444</v>
      </c>
      <c r="BD119" t="s">
        <v>216</v>
      </c>
      <c r="BE119" t="s">
        <v>863</v>
      </c>
      <c r="BF119" t="s">
        <v>864</v>
      </c>
      <c r="BG119" t="s">
        <v>865</v>
      </c>
      <c r="BH119">
        <v>73</v>
      </c>
      <c r="BI119">
        <v>73</v>
      </c>
      <c r="BJ119" t="s">
        <v>863</v>
      </c>
      <c r="BK119" t="s">
        <v>864</v>
      </c>
      <c r="BN119">
        <v>5</v>
      </c>
      <c r="BO119">
        <v>60</v>
      </c>
      <c r="BP119" t="s">
        <v>1445</v>
      </c>
      <c r="BQ119">
        <v>325906</v>
      </c>
      <c r="BR119" t="s">
        <v>1446</v>
      </c>
      <c r="BT119" s="13"/>
      <c r="BU119" s="13"/>
      <c r="BV119" s="13"/>
    </row>
    <row r="120" spans="1:74">
      <c r="A120">
        <v>5349</v>
      </c>
      <c r="B120" t="s">
        <v>223</v>
      </c>
      <c r="C120" t="s">
        <v>224</v>
      </c>
      <c r="D120" t="s">
        <v>1447</v>
      </c>
      <c r="E120" t="s">
        <v>1448</v>
      </c>
      <c r="F120" t="s">
        <v>848</v>
      </c>
      <c r="G120" t="s">
        <v>849</v>
      </c>
      <c r="H120" s="13">
        <v>44562</v>
      </c>
      <c r="I120" s="13">
        <v>44652</v>
      </c>
      <c r="J120" s="13">
        <v>45016</v>
      </c>
      <c r="K120" s="13">
        <v>46387</v>
      </c>
      <c r="L120">
        <v>1841476</v>
      </c>
      <c r="M120" t="s">
        <v>1448</v>
      </c>
      <c r="N120" t="s">
        <v>1449</v>
      </c>
      <c r="P120" t="s">
        <v>1374</v>
      </c>
      <c r="Q120" t="s">
        <v>1375</v>
      </c>
      <c r="R120" t="s">
        <v>1450</v>
      </c>
      <c r="S120" t="s">
        <v>855</v>
      </c>
      <c r="T120" t="s">
        <v>170</v>
      </c>
      <c r="U120" t="s">
        <v>171</v>
      </c>
      <c r="V120" t="s">
        <v>172</v>
      </c>
      <c r="W120" t="s">
        <v>173</v>
      </c>
      <c r="X120" t="s">
        <v>174</v>
      </c>
      <c r="Y120" t="s">
        <v>175</v>
      </c>
      <c r="Z120">
        <v>0</v>
      </c>
      <c r="AA120" t="s">
        <v>848</v>
      </c>
      <c r="AB120">
        <v>12</v>
      </c>
      <c r="AC120">
        <v>338270</v>
      </c>
      <c r="AD120" t="s">
        <v>268</v>
      </c>
      <c r="AE120" t="s">
        <v>1451</v>
      </c>
      <c r="AF120" t="s">
        <v>1452</v>
      </c>
      <c r="AG120" t="s">
        <v>858</v>
      </c>
      <c r="AI120" t="s">
        <v>859</v>
      </c>
      <c r="AJ120" t="s">
        <v>182</v>
      </c>
      <c r="AK120">
        <v>228625</v>
      </c>
      <c r="AL120">
        <v>0</v>
      </c>
      <c r="AM120">
        <v>0</v>
      </c>
      <c r="AN120">
        <v>75112</v>
      </c>
      <c r="AO120">
        <v>338270</v>
      </c>
      <c r="AP120">
        <v>355184</v>
      </c>
      <c r="AQ120">
        <v>372943</v>
      </c>
      <c r="AR120">
        <v>391590</v>
      </c>
      <c r="AS120">
        <v>308377</v>
      </c>
      <c r="AW120">
        <v>64015</v>
      </c>
      <c r="AX120">
        <v>338270</v>
      </c>
      <c r="AY120">
        <v>338270</v>
      </c>
      <c r="AZ120" t="s">
        <v>415</v>
      </c>
      <c r="BA120" t="s">
        <v>1453</v>
      </c>
      <c r="BB120" t="s">
        <v>1454</v>
      </c>
      <c r="BC120" t="s">
        <v>1455</v>
      </c>
      <c r="BD120" t="s">
        <v>216</v>
      </c>
      <c r="BE120" t="s">
        <v>863</v>
      </c>
      <c r="BF120" t="s">
        <v>864</v>
      </c>
      <c r="BG120" t="s">
        <v>865</v>
      </c>
      <c r="BH120">
        <v>73</v>
      </c>
      <c r="BI120">
        <v>73</v>
      </c>
      <c r="BJ120" t="s">
        <v>863</v>
      </c>
      <c r="BK120" t="s">
        <v>864</v>
      </c>
      <c r="BN120">
        <v>5</v>
      </c>
      <c r="BO120">
        <v>60</v>
      </c>
      <c r="BP120" t="s">
        <v>1456</v>
      </c>
      <c r="BQ120">
        <v>45630</v>
      </c>
      <c r="BR120" t="s">
        <v>1457</v>
      </c>
      <c r="BT120" s="13"/>
      <c r="BU120" s="13"/>
      <c r="BV120" s="13"/>
    </row>
    <row r="121" spans="1:74">
      <c r="A121">
        <v>5350</v>
      </c>
      <c r="B121" t="s">
        <v>223</v>
      </c>
      <c r="C121" t="s">
        <v>224</v>
      </c>
      <c r="D121" t="s">
        <v>1458</v>
      </c>
      <c r="E121" t="s">
        <v>1459</v>
      </c>
      <c r="F121" t="s">
        <v>848</v>
      </c>
      <c r="G121" t="s">
        <v>849</v>
      </c>
      <c r="H121" s="13">
        <v>44562</v>
      </c>
      <c r="I121" s="13">
        <v>44652</v>
      </c>
      <c r="J121" s="13">
        <v>45016</v>
      </c>
      <c r="K121" s="13">
        <v>46387</v>
      </c>
      <c r="L121">
        <v>24841876</v>
      </c>
      <c r="M121" t="s">
        <v>1460</v>
      </c>
      <c r="N121" t="s">
        <v>1461</v>
      </c>
      <c r="O121" t="s">
        <v>872</v>
      </c>
      <c r="P121" t="s">
        <v>1045</v>
      </c>
      <c r="Q121" t="s">
        <v>1046</v>
      </c>
      <c r="R121" t="s">
        <v>1462</v>
      </c>
      <c r="S121" t="s">
        <v>855</v>
      </c>
      <c r="T121" t="s">
        <v>170</v>
      </c>
      <c r="U121" t="s">
        <v>171</v>
      </c>
      <c r="V121" t="s">
        <v>172</v>
      </c>
      <c r="W121" t="s">
        <v>173</v>
      </c>
      <c r="X121" t="s">
        <v>174</v>
      </c>
      <c r="Y121" t="s">
        <v>175</v>
      </c>
      <c r="Z121">
        <v>4563331</v>
      </c>
      <c r="AA121" t="s">
        <v>848</v>
      </c>
      <c r="AB121">
        <v>12</v>
      </c>
      <c r="AC121">
        <v>4563331</v>
      </c>
      <c r="AD121" t="s">
        <v>268</v>
      </c>
      <c r="AE121" t="s">
        <v>1463</v>
      </c>
      <c r="AF121" t="s">
        <v>1464</v>
      </c>
      <c r="AG121" t="s">
        <v>858</v>
      </c>
      <c r="AI121" t="s">
        <v>859</v>
      </c>
      <c r="AJ121" t="s">
        <v>182</v>
      </c>
      <c r="AK121">
        <v>2786167</v>
      </c>
      <c r="AL121">
        <v>38600</v>
      </c>
      <c r="AM121">
        <v>0</v>
      </c>
      <c r="AN121">
        <v>1013278</v>
      </c>
      <c r="AO121">
        <v>4563331</v>
      </c>
      <c r="AP121">
        <v>4791498</v>
      </c>
      <c r="AQ121">
        <v>5031073</v>
      </c>
      <c r="AR121">
        <v>5282627</v>
      </c>
      <c r="AS121">
        <v>4160069</v>
      </c>
      <c r="AW121">
        <v>1098350</v>
      </c>
      <c r="AX121">
        <v>4563331</v>
      </c>
      <c r="AY121">
        <v>4563331</v>
      </c>
      <c r="AZ121" t="s">
        <v>1465</v>
      </c>
      <c r="BA121" t="s">
        <v>1466</v>
      </c>
      <c r="BB121" t="s">
        <v>1467</v>
      </c>
      <c r="BC121" t="s">
        <v>1468</v>
      </c>
      <c r="BD121" t="s">
        <v>216</v>
      </c>
      <c r="BE121" t="s">
        <v>863</v>
      </c>
      <c r="BF121" t="s">
        <v>864</v>
      </c>
      <c r="BG121" t="s">
        <v>865</v>
      </c>
      <c r="BH121">
        <v>73</v>
      </c>
      <c r="BI121">
        <v>73</v>
      </c>
      <c r="BJ121" t="s">
        <v>863</v>
      </c>
      <c r="BK121" t="s">
        <v>864</v>
      </c>
      <c r="BN121">
        <v>5</v>
      </c>
      <c r="BO121">
        <v>60</v>
      </c>
      <c r="BP121" t="s">
        <v>1469</v>
      </c>
      <c r="BQ121">
        <v>640214</v>
      </c>
      <c r="BR121" t="s">
        <v>1470</v>
      </c>
      <c r="BT121" s="13"/>
      <c r="BU121" s="13"/>
      <c r="BV121" s="13"/>
    </row>
    <row r="122" spans="1:74">
      <c r="A122">
        <v>5351</v>
      </c>
      <c r="B122" t="s">
        <v>223</v>
      </c>
      <c r="C122" t="s">
        <v>224</v>
      </c>
      <c r="D122" t="s">
        <v>1471</v>
      </c>
      <c r="E122" t="s">
        <v>1472</v>
      </c>
      <c r="F122" t="s">
        <v>848</v>
      </c>
      <c r="G122" t="s">
        <v>849</v>
      </c>
      <c r="H122" s="13">
        <v>44562</v>
      </c>
      <c r="I122" s="13">
        <v>44652</v>
      </c>
      <c r="J122" s="13">
        <v>45016</v>
      </c>
      <c r="K122" s="13">
        <v>46387</v>
      </c>
      <c r="L122">
        <v>3214234</v>
      </c>
      <c r="M122" t="s">
        <v>1473</v>
      </c>
      <c r="N122" t="s">
        <v>1474</v>
      </c>
      <c r="O122" t="s">
        <v>1084</v>
      </c>
      <c r="P122" t="s">
        <v>167</v>
      </c>
      <c r="Q122" t="s">
        <v>377</v>
      </c>
      <c r="R122" t="s">
        <v>1475</v>
      </c>
      <c r="S122" t="s">
        <v>855</v>
      </c>
      <c r="T122" t="s">
        <v>170</v>
      </c>
      <c r="U122" t="s">
        <v>171</v>
      </c>
      <c r="V122" t="s">
        <v>172</v>
      </c>
      <c r="W122" t="s">
        <v>173</v>
      </c>
      <c r="X122" t="s">
        <v>174</v>
      </c>
      <c r="Y122" t="s">
        <v>175</v>
      </c>
      <c r="Z122">
        <v>590439</v>
      </c>
      <c r="AA122" t="s">
        <v>848</v>
      </c>
      <c r="AB122">
        <v>12</v>
      </c>
      <c r="AC122">
        <v>590439</v>
      </c>
      <c r="AD122" t="s">
        <v>1476</v>
      </c>
      <c r="AE122" t="s">
        <v>1477</v>
      </c>
      <c r="AF122" t="s">
        <v>1478</v>
      </c>
      <c r="AG122" t="s">
        <v>858</v>
      </c>
      <c r="AI122" t="s">
        <v>859</v>
      </c>
      <c r="AJ122" t="s">
        <v>182</v>
      </c>
      <c r="AK122">
        <v>427854</v>
      </c>
      <c r="AL122">
        <v>0</v>
      </c>
      <c r="AM122">
        <v>0</v>
      </c>
      <c r="AN122">
        <v>131106</v>
      </c>
      <c r="AO122">
        <v>590439</v>
      </c>
      <c r="AP122">
        <v>619961</v>
      </c>
      <c r="AQ122">
        <v>650959</v>
      </c>
      <c r="AR122">
        <v>683507</v>
      </c>
      <c r="AS122">
        <v>538262</v>
      </c>
      <c r="AW122">
        <v>162585</v>
      </c>
      <c r="AX122">
        <v>1180878</v>
      </c>
      <c r="AY122">
        <v>590439</v>
      </c>
      <c r="AZ122" t="s">
        <v>1479</v>
      </c>
      <c r="BA122" t="s">
        <v>1088</v>
      </c>
      <c r="BB122" t="s">
        <v>1480</v>
      </c>
      <c r="BC122" t="s">
        <v>1481</v>
      </c>
      <c r="BD122" t="s">
        <v>216</v>
      </c>
      <c r="BE122" t="s">
        <v>863</v>
      </c>
      <c r="BF122" t="s">
        <v>864</v>
      </c>
      <c r="BG122" t="s">
        <v>865</v>
      </c>
      <c r="BH122">
        <v>73</v>
      </c>
      <c r="BI122">
        <v>73</v>
      </c>
      <c r="BJ122" t="s">
        <v>863</v>
      </c>
      <c r="BK122" t="s">
        <v>864</v>
      </c>
      <c r="BN122">
        <v>10</v>
      </c>
      <c r="BO122">
        <v>120</v>
      </c>
      <c r="BP122" t="s">
        <v>1482</v>
      </c>
      <c r="BQ122">
        <v>0</v>
      </c>
      <c r="BR122" t="s">
        <v>1483</v>
      </c>
      <c r="BT122" s="13"/>
      <c r="BU122" s="13"/>
      <c r="BV122" s="13"/>
    </row>
    <row r="123" spans="1:74">
      <c r="A123">
        <v>5352</v>
      </c>
      <c r="B123" t="s">
        <v>223</v>
      </c>
      <c r="C123" t="s">
        <v>224</v>
      </c>
      <c r="D123" t="s">
        <v>1484</v>
      </c>
      <c r="E123" t="s">
        <v>1485</v>
      </c>
      <c r="F123" t="s">
        <v>848</v>
      </c>
      <c r="G123" t="s">
        <v>849</v>
      </c>
      <c r="H123" s="13">
        <v>44562</v>
      </c>
      <c r="I123" s="13">
        <v>44652</v>
      </c>
      <c r="J123" s="13">
        <v>45016</v>
      </c>
      <c r="K123" s="13">
        <v>46387</v>
      </c>
      <c r="L123">
        <v>7526135</v>
      </c>
      <c r="M123" t="s">
        <v>1485</v>
      </c>
      <c r="N123" t="s">
        <v>1486</v>
      </c>
      <c r="P123" t="s">
        <v>229</v>
      </c>
      <c r="Q123" t="s">
        <v>230</v>
      </c>
      <c r="R123" t="s">
        <v>1487</v>
      </c>
      <c r="S123" t="s">
        <v>855</v>
      </c>
      <c r="T123" t="s">
        <v>170</v>
      </c>
      <c r="U123" t="s">
        <v>171</v>
      </c>
      <c r="V123" t="s">
        <v>172</v>
      </c>
      <c r="W123" t="s">
        <v>173</v>
      </c>
      <c r="X123" t="s">
        <v>174</v>
      </c>
      <c r="Y123" t="s">
        <v>175</v>
      </c>
      <c r="Z123">
        <v>0</v>
      </c>
      <c r="AA123" t="s">
        <v>848</v>
      </c>
      <c r="AB123">
        <v>12</v>
      </c>
      <c r="AC123">
        <v>1382514</v>
      </c>
      <c r="AD123" t="s">
        <v>268</v>
      </c>
      <c r="AE123" t="s">
        <v>1488</v>
      </c>
      <c r="AF123" t="s">
        <v>1489</v>
      </c>
      <c r="AG123" t="s">
        <v>858</v>
      </c>
      <c r="AI123" t="s">
        <v>859</v>
      </c>
      <c r="AJ123" t="s">
        <v>182</v>
      </c>
      <c r="AK123">
        <v>935273</v>
      </c>
      <c r="AL123">
        <v>15200</v>
      </c>
      <c r="AM123">
        <v>0</v>
      </c>
      <c r="AN123">
        <v>306985</v>
      </c>
      <c r="AO123">
        <v>1382514</v>
      </c>
      <c r="AP123">
        <v>1451640</v>
      </c>
      <c r="AQ123">
        <v>1524222</v>
      </c>
      <c r="AR123">
        <v>1600433</v>
      </c>
      <c r="AS123">
        <v>1260341</v>
      </c>
      <c r="AW123">
        <v>288832</v>
      </c>
      <c r="AX123">
        <v>1382514</v>
      </c>
      <c r="AY123">
        <v>1382514</v>
      </c>
      <c r="AZ123" t="s">
        <v>930</v>
      </c>
      <c r="BA123" t="s">
        <v>1490</v>
      </c>
      <c r="BB123" t="s">
        <v>578</v>
      </c>
      <c r="BC123" t="s">
        <v>1491</v>
      </c>
      <c r="BD123" t="s">
        <v>216</v>
      </c>
      <c r="BE123" t="s">
        <v>863</v>
      </c>
      <c r="BF123" t="s">
        <v>864</v>
      </c>
      <c r="BG123" t="s">
        <v>865</v>
      </c>
      <c r="BH123">
        <v>73</v>
      </c>
      <c r="BI123">
        <v>73</v>
      </c>
      <c r="BJ123" t="s">
        <v>863</v>
      </c>
      <c r="BK123" t="s">
        <v>864</v>
      </c>
      <c r="BN123">
        <v>5</v>
      </c>
      <c r="BO123">
        <v>60</v>
      </c>
      <c r="BP123" t="s">
        <v>1492</v>
      </c>
      <c r="BQ123">
        <v>143209</v>
      </c>
      <c r="BR123" t="s">
        <v>1493</v>
      </c>
      <c r="BT123" s="13"/>
      <c r="BU123" s="13"/>
      <c r="BV123" s="13"/>
    </row>
    <row r="124" spans="1:74">
      <c r="A124">
        <v>5353</v>
      </c>
      <c r="B124" t="s">
        <v>223</v>
      </c>
      <c r="C124" t="s">
        <v>224</v>
      </c>
      <c r="D124" t="s">
        <v>1494</v>
      </c>
      <c r="E124" t="s">
        <v>1495</v>
      </c>
      <c r="F124" t="s">
        <v>848</v>
      </c>
      <c r="G124" t="s">
        <v>849</v>
      </c>
      <c r="H124" s="13">
        <v>44562</v>
      </c>
      <c r="I124" s="13">
        <v>44652</v>
      </c>
      <c r="J124" s="13">
        <v>45016</v>
      </c>
      <c r="K124" s="13">
        <v>46387</v>
      </c>
      <c r="L124">
        <v>695651</v>
      </c>
      <c r="M124" t="s">
        <v>1495</v>
      </c>
      <c r="N124" t="s">
        <v>1496</v>
      </c>
      <c r="P124" t="s">
        <v>167</v>
      </c>
      <c r="Q124" t="s">
        <v>873</v>
      </c>
      <c r="S124" t="s">
        <v>855</v>
      </c>
      <c r="T124" t="s">
        <v>170</v>
      </c>
      <c r="U124" t="s">
        <v>171</v>
      </c>
      <c r="V124" t="s">
        <v>172</v>
      </c>
      <c r="W124" t="s">
        <v>173</v>
      </c>
      <c r="X124" t="s">
        <v>174</v>
      </c>
      <c r="Y124" t="s">
        <v>175</v>
      </c>
      <c r="Z124">
        <v>127788</v>
      </c>
      <c r="AA124" t="s">
        <v>848</v>
      </c>
      <c r="AB124">
        <v>12</v>
      </c>
      <c r="AC124">
        <v>127788</v>
      </c>
      <c r="AD124" t="s">
        <v>268</v>
      </c>
      <c r="AE124" t="s">
        <v>1497</v>
      </c>
      <c r="AG124" t="s">
        <v>858</v>
      </c>
      <c r="AI124" t="s">
        <v>859</v>
      </c>
      <c r="AJ124" t="s">
        <v>182</v>
      </c>
      <c r="AK124">
        <v>91656</v>
      </c>
      <c r="AL124">
        <v>0</v>
      </c>
      <c r="AM124">
        <v>0</v>
      </c>
      <c r="AN124">
        <v>28375</v>
      </c>
      <c r="AO124">
        <v>127788</v>
      </c>
      <c r="AP124">
        <v>134177</v>
      </c>
      <c r="AQ124">
        <v>140886</v>
      </c>
      <c r="AR124">
        <v>147930</v>
      </c>
      <c r="AS124">
        <v>116495</v>
      </c>
      <c r="AW124">
        <v>22100</v>
      </c>
      <c r="AX124">
        <v>127788</v>
      </c>
      <c r="AY124">
        <v>127788</v>
      </c>
      <c r="AZ124" t="s">
        <v>1498</v>
      </c>
      <c r="BA124" t="s">
        <v>1499</v>
      </c>
      <c r="BB124" t="s">
        <v>1500</v>
      </c>
      <c r="BC124" t="s">
        <v>1501</v>
      </c>
      <c r="BD124" t="s">
        <v>1502</v>
      </c>
      <c r="BE124" t="s">
        <v>863</v>
      </c>
      <c r="BF124" t="s">
        <v>864</v>
      </c>
      <c r="BG124" t="s">
        <v>865</v>
      </c>
      <c r="BH124">
        <v>73</v>
      </c>
      <c r="BI124">
        <v>73</v>
      </c>
      <c r="BJ124" t="s">
        <v>863</v>
      </c>
      <c r="BK124" t="s">
        <v>864</v>
      </c>
      <c r="BN124">
        <v>5</v>
      </c>
      <c r="BO124">
        <v>60</v>
      </c>
      <c r="BP124" t="s">
        <v>1503</v>
      </c>
      <c r="BQ124">
        <v>14032</v>
      </c>
      <c r="BR124" t="s">
        <v>1504</v>
      </c>
      <c r="BS124">
        <v>0</v>
      </c>
      <c r="BT124" s="13"/>
      <c r="BU124" s="13"/>
      <c r="BV124" s="13"/>
    </row>
    <row r="125" spans="1:74">
      <c r="A125">
        <v>5354</v>
      </c>
      <c r="B125" t="s">
        <v>223</v>
      </c>
      <c r="C125" t="s">
        <v>224</v>
      </c>
      <c r="D125" t="s">
        <v>1505</v>
      </c>
      <c r="E125" t="s">
        <v>1506</v>
      </c>
      <c r="F125" t="s">
        <v>848</v>
      </c>
      <c r="G125" t="s">
        <v>849</v>
      </c>
      <c r="H125" s="13">
        <v>44562</v>
      </c>
      <c r="I125" s="13">
        <v>44652</v>
      </c>
      <c r="J125" s="13">
        <v>45016</v>
      </c>
      <c r="K125" s="13">
        <v>46387</v>
      </c>
      <c r="L125">
        <v>329433</v>
      </c>
      <c r="M125" t="s">
        <v>1507</v>
      </c>
      <c r="N125" t="s">
        <v>1508</v>
      </c>
      <c r="O125" t="s">
        <v>1509</v>
      </c>
      <c r="P125" t="s">
        <v>167</v>
      </c>
      <c r="Q125" t="s">
        <v>1145</v>
      </c>
      <c r="R125" t="s">
        <v>1510</v>
      </c>
      <c r="S125" t="s">
        <v>855</v>
      </c>
      <c r="T125" t="s">
        <v>170</v>
      </c>
      <c r="U125" t="s">
        <v>171</v>
      </c>
      <c r="V125" t="s">
        <v>172</v>
      </c>
      <c r="W125" t="s">
        <v>173</v>
      </c>
      <c r="X125" t="s">
        <v>174</v>
      </c>
      <c r="Y125" t="s">
        <v>175</v>
      </c>
      <c r="Z125">
        <v>60515</v>
      </c>
      <c r="AA125" t="s">
        <v>848</v>
      </c>
      <c r="AB125">
        <v>12</v>
      </c>
      <c r="AC125">
        <v>60515</v>
      </c>
      <c r="AD125" t="s">
        <v>209</v>
      </c>
      <c r="AE125" t="s">
        <v>1511</v>
      </c>
      <c r="AF125" t="s">
        <v>1512</v>
      </c>
      <c r="AG125" t="s">
        <v>858</v>
      </c>
      <c r="AI125" t="s">
        <v>859</v>
      </c>
      <c r="AJ125" t="s">
        <v>182</v>
      </c>
      <c r="AK125">
        <v>60515</v>
      </c>
      <c r="AL125">
        <v>0</v>
      </c>
      <c r="AM125">
        <v>0</v>
      </c>
      <c r="AN125">
        <v>13437</v>
      </c>
      <c r="AO125">
        <v>60515</v>
      </c>
      <c r="AP125">
        <v>63541</v>
      </c>
      <c r="AQ125">
        <v>66718</v>
      </c>
      <c r="AR125">
        <v>70054</v>
      </c>
      <c r="AS125">
        <v>55168</v>
      </c>
      <c r="AW125">
        <v>0</v>
      </c>
      <c r="AX125">
        <v>60515</v>
      </c>
      <c r="AY125">
        <v>60515</v>
      </c>
      <c r="AZ125" t="s">
        <v>1513</v>
      </c>
      <c r="BA125" t="s">
        <v>1514</v>
      </c>
      <c r="BB125" t="s">
        <v>1513</v>
      </c>
      <c r="BC125" t="s">
        <v>1514</v>
      </c>
      <c r="BD125" t="s">
        <v>216</v>
      </c>
      <c r="BE125" t="s">
        <v>863</v>
      </c>
      <c r="BF125" t="s">
        <v>864</v>
      </c>
      <c r="BG125" t="s">
        <v>865</v>
      </c>
      <c r="BH125">
        <v>73</v>
      </c>
      <c r="BI125">
        <v>73</v>
      </c>
      <c r="BJ125" t="s">
        <v>863</v>
      </c>
      <c r="BK125" t="s">
        <v>864</v>
      </c>
      <c r="BN125">
        <v>5</v>
      </c>
      <c r="BO125">
        <v>60</v>
      </c>
      <c r="BP125" t="s">
        <v>1515</v>
      </c>
      <c r="BQ125">
        <v>0</v>
      </c>
      <c r="BR125" t="s">
        <v>1516</v>
      </c>
      <c r="BT125" s="13"/>
      <c r="BU125" s="13"/>
      <c r="BV125" s="13"/>
    </row>
    <row r="126" spans="1:74">
      <c r="A126">
        <v>5355</v>
      </c>
      <c r="B126" t="s">
        <v>223</v>
      </c>
      <c r="C126" t="s">
        <v>224</v>
      </c>
      <c r="D126" t="s">
        <v>1517</v>
      </c>
      <c r="E126" t="s">
        <v>1518</v>
      </c>
      <c r="F126" t="s">
        <v>848</v>
      </c>
      <c r="G126" t="s">
        <v>849</v>
      </c>
      <c r="H126" s="13">
        <v>44562</v>
      </c>
      <c r="I126" s="13">
        <v>44652</v>
      </c>
      <c r="J126" s="13">
        <v>45016</v>
      </c>
      <c r="K126" s="13">
        <v>46387</v>
      </c>
      <c r="L126">
        <v>487568</v>
      </c>
      <c r="M126" t="s">
        <v>1519</v>
      </c>
      <c r="N126" t="s">
        <v>1520</v>
      </c>
      <c r="O126" t="s">
        <v>474</v>
      </c>
      <c r="P126" t="s">
        <v>167</v>
      </c>
      <c r="Q126" t="s">
        <v>873</v>
      </c>
      <c r="R126" t="s">
        <v>1521</v>
      </c>
      <c r="S126" t="s">
        <v>855</v>
      </c>
      <c r="T126" t="s">
        <v>170</v>
      </c>
      <c r="U126" t="s">
        <v>171</v>
      </c>
      <c r="V126" t="s">
        <v>172</v>
      </c>
      <c r="W126" t="s">
        <v>173</v>
      </c>
      <c r="X126" t="s">
        <v>174</v>
      </c>
      <c r="Y126" t="s">
        <v>175</v>
      </c>
      <c r="Z126">
        <v>89564</v>
      </c>
      <c r="AA126" t="s">
        <v>848</v>
      </c>
      <c r="AB126">
        <v>12</v>
      </c>
      <c r="AC126">
        <v>89564</v>
      </c>
      <c r="AD126" t="s">
        <v>268</v>
      </c>
      <c r="AE126" t="s">
        <v>1522</v>
      </c>
      <c r="AG126" t="s">
        <v>858</v>
      </c>
      <c r="AI126" t="s">
        <v>859</v>
      </c>
      <c r="AJ126" t="s">
        <v>182</v>
      </c>
      <c r="AK126">
        <v>68286</v>
      </c>
      <c r="AL126">
        <v>0</v>
      </c>
      <c r="AM126">
        <v>8120</v>
      </c>
      <c r="AN126">
        <v>19888</v>
      </c>
      <c r="AO126">
        <v>89564</v>
      </c>
      <c r="AP126">
        <v>94042</v>
      </c>
      <c r="AQ126">
        <v>98744</v>
      </c>
      <c r="AR126">
        <v>103681</v>
      </c>
      <c r="AS126">
        <v>81649</v>
      </c>
      <c r="AW126">
        <v>12291</v>
      </c>
      <c r="AX126">
        <v>89564</v>
      </c>
      <c r="AY126">
        <v>89564</v>
      </c>
      <c r="AZ126" t="s">
        <v>1523</v>
      </c>
      <c r="BA126" t="s">
        <v>1524</v>
      </c>
      <c r="BB126" t="s">
        <v>1525</v>
      </c>
      <c r="BC126" t="s">
        <v>1526</v>
      </c>
      <c r="BD126" t="s">
        <v>216</v>
      </c>
      <c r="BE126" t="s">
        <v>863</v>
      </c>
      <c r="BF126" t="s">
        <v>864</v>
      </c>
      <c r="BG126" t="s">
        <v>865</v>
      </c>
      <c r="BH126">
        <v>73</v>
      </c>
      <c r="BI126">
        <v>73</v>
      </c>
      <c r="BJ126" t="s">
        <v>863</v>
      </c>
      <c r="BK126" t="s">
        <v>864</v>
      </c>
      <c r="BN126">
        <v>5</v>
      </c>
      <c r="BO126">
        <v>60</v>
      </c>
      <c r="BP126" t="s">
        <v>1527</v>
      </c>
      <c r="BQ126">
        <v>867</v>
      </c>
      <c r="BR126" t="s">
        <v>1528</v>
      </c>
      <c r="BT126" s="13"/>
      <c r="BU126" s="13"/>
      <c r="BV126" s="13"/>
    </row>
    <row r="127" spans="1:74">
      <c r="A127">
        <v>5356</v>
      </c>
      <c r="B127" t="s">
        <v>223</v>
      </c>
      <c r="C127" t="s">
        <v>224</v>
      </c>
      <c r="D127" t="s">
        <v>1529</v>
      </c>
      <c r="E127" t="s">
        <v>1530</v>
      </c>
      <c r="F127" t="s">
        <v>848</v>
      </c>
      <c r="G127" t="s">
        <v>849</v>
      </c>
      <c r="H127" s="13">
        <v>44562</v>
      </c>
      <c r="I127" s="13">
        <v>44652</v>
      </c>
      <c r="J127" s="13">
        <v>45016</v>
      </c>
      <c r="K127" s="13">
        <v>46387</v>
      </c>
      <c r="L127">
        <v>416776</v>
      </c>
      <c r="M127" t="s">
        <v>1531</v>
      </c>
      <c r="N127" t="s">
        <v>1532</v>
      </c>
      <c r="P127" t="s">
        <v>167</v>
      </c>
      <c r="Q127" t="s">
        <v>1339</v>
      </c>
      <c r="R127" t="s">
        <v>1533</v>
      </c>
      <c r="S127" t="s">
        <v>855</v>
      </c>
      <c r="T127" t="s">
        <v>170</v>
      </c>
      <c r="U127" t="s">
        <v>171</v>
      </c>
      <c r="V127" t="s">
        <v>172</v>
      </c>
      <c r="W127" t="s">
        <v>173</v>
      </c>
      <c r="X127" t="s">
        <v>174</v>
      </c>
      <c r="Y127" t="s">
        <v>175</v>
      </c>
      <c r="Z127">
        <v>0</v>
      </c>
      <c r="AA127" t="s">
        <v>848</v>
      </c>
      <c r="AB127">
        <v>12</v>
      </c>
      <c r="AC127">
        <v>76560</v>
      </c>
      <c r="AD127" t="s">
        <v>268</v>
      </c>
      <c r="AE127" t="s">
        <v>1534</v>
      </c>
      <c r="AF127" t="s">
        <v>1535</v>
      </c>
      <c r="AG127" t="s">
        <v>858</v>
      </c>
      <c r="AI127" t="s">
        <v>859</v>
      </c>
      <c r="AJ127" t="s">
        <v>182</v>
      </c>
      <c r="AK127">
        <v>59000</v>
      </c>
      <c r="AL127">
        <v>0</v>
      </c>
      <c r="AM127">
        <v>0</v>
      </c>
      <c r="AN127">
        <v>17000</v>
      </c>
      <c r="AO127">
        <v>76560</v>
      </c>
      <c r="AP127">
        <v>80388</v>
      </c>
      <c r="AQ127">
        <v>84407</v>
      </c>
      <c r="AR127">
        <v>88627</v>
      </c>
      <c r="AS127">
        <v>69794</v>
      </c>
      <c r="AU127" t="s">
        <v>1536</v>
      </c>
      <c r="AW127">
        <v>8314</v>
      </c>
      <c r="AX127">
        <v>153120</v>
      </c>
      <c r="AY127">
        <v>76560</v>
      </c>
      <c r="AZ127" t="s">
        <v>1537</v>
      </c>
      <c r="BA127" t="s">
        <v>1538</v>
      </c>
      <c r="BD127" t="s">
        <v>216</v>
      </c>
      <c r="BE127" t="s">
        <v>863</v>
      </c>
      <c r="BF127" t="s">
        <v>864</v>
      </c>
      <c r="BG127" t="s">
        <v>865</v>
      </c>
      <c r="BH127">
        <v>73</v>
      </c>
      <c r="BI127">
        <v>73</v>
      </c>
      <c r="BJ127" t="s">
        <v>863</v>
      </c>
      <c r="BK127" t="s">
        <v>864</v>
      </c>
      <c r="BN127">
        <v>10</v>
      </c>
      <c r="BO127">
        <v>120</v>
      </c>
      <c r="BP127" t="s">
        <v>1539</v>
      </c>
      <c r="BQ127">
        <v>9246</v>
      </c>
      <c r="BR127" t="s">
        <v>1540</v>
      </c>
      <c r="BT127" s="13"/>
      <c r="BU127" s="13"/>
      <c r="BV127" s="13"/>
    </row>
    <row r="128" spans="1:74">
      <c r="A128">
        <v>5357</v>
      </c>
      <c r="B128" t="s">
        <v>223</v>
      </c>
      <c r="C128" t="s">
        <v>224</v>
      </c>
      <c r="D128" t="s">
        <v>1541</v>
      </c>
      <c r="E128" t="s">
        <v>1542</v>
      </c>
      <c r="F128" t="s">
        <v>848</v>
      </c>
      <c r="G128" t="s">
        <v>849</v>
      </c>
      <c r="H128" s="13">
        <v>44562</v>
      </c>
      <c r="I128" s="13">
        <v>44652</v>
      </c>
      <c r="J128" s="13">
        <v>45016</v>
      </c>
      <c r="K128" s="13">
        <v>46387</v>
      </c>
      <c r="L128">
        <v>2616368</v>
      </c>
      <c r="M128" t="s">
        <v>1543</v>
      </c>
      <c r="N128" t="s">
        <v>871</v>
      </c>
      <c r="O128" t="s">
        <v>1544</v>
      </c>
      <c r="P128" t="s">
        <v>167</v>
      </c>
      <c r="Q128" t="s">
        <v>873</v>
      </c>
      <c r="R128" t="s">
        <v>1545</v>
      </c>
      <c r="S128" t="s">
        <v>855</v>
      </c>
      <c r="T128" t="s">
        <v>170</v>
      </c>
      <c r="U128" t="s">
        <v>171</v>
      </c>
      <c r="V128" t="s">
        <v>172</v>
      </c>
      <c r="W128" t="s">
        <v>173</v>
      </c>
      <c r="X128" t="s">
        <v>174</v>
      </c>
      <c r="Y128" t="s">
        <v>175</v>
      </c>
      <c r="Z128">
        <v>480614</v>
      </c>
      <c r="AA128" t="s">
        <v>848</v>
      </c>
      <c r="AB128">
        <v>12</v>
      </c>
      <c r="AC128">
        <v>480614</v>
      </c>
      <c r="AD128" t="s">
        <v>209</v>
      </c>
      <c r="AE128" t="s">
        <v>1546</v>
      </c>
      <c r="AG128" t="s">
        <v>858</v>
      </c>
      <c r="AI128" t="s">
        <v>859</v>
      </c>
      <c r="AJ128" t="s">
        <v>182</v>
      </c>
      <c r="AK128">
        <v>275713</v>
      </c>
      <c r="AL128">
        <v>0</v>
      </c>
      <c r="AM128">
        <v>43692</v>
      </c>
      <c r="AN128">
        <v>106719</v>
      </c>
      <c r="AO128">
        <v>480614</v>
      </c>
      <c r="AP128">
        <v>504645</v>
      </c>
      <c r="AQ128">
        <v>529877</v>
      </c>
      <c r="AR128">
        <v>556371</v>
      </c>
      <c r="AS128">
        <v>438142</v>
      </c>
      <c r="AW128">
        <v>99257</v>
      </c>
      <c r="AX128">
        <v>480614</v>
      </c>
      <c r="AY128">
        <v>480614</v>
      </c>
      <c r="AZ128" t="s">
        <v>1547</v>
      </c>
      <c r="BA128" t="s">
        <v>1548</v>
      </c>
      <c r="BB128" t="s">
        <v>1547</v>
      </c>
      <c r="BC128" t="s">
        <v>1548</v>
      </c>
      <c r="BD128" t="s">
        <v>216</v>
      </c>
      <c r="BE128" t="s">
        <v>863</v>
      </c>
      <c r="BF128" t="s">
        <v>864</v>
      </c>
      <c r="BG128" t="s">
        <v>865</v>
      </c>
      <c r="BH128">
        <v>73</v>
      </c>
      <c r="BI128">
        <v>73</v>
      </c>
      <c r="BJ128" t="s">
        <v>863</v>
      </c>
      <c r="BK128" t="s">
        <v>864</v>
      </c>
      <c r="BN128">
        <v>5</v>
      </c>
      <c r="BO128">
        <v>60</v>
      </c>
      <c r="BP128" t="s">
        <v>1549</v>
      </c>
      <c r="BQ128">
        <v>61952</v>
      </c>
      <c r="BR128" t="s">
        <v>1550</v>
      </c>
      <c r="BS128">
        <v>10</v>
      </c>
      <c r="BT128" s="13">
        <v>44561</v>
      </c>
      <c r="BU128" s="13"/>
      <c r="BV128" s="13"/>
    </row>
    <row r="129" spans="1:74">
      <c r="A129">
        <v>5358</v>
      </c>
      <c r="B129" t="s">
        <v>223</v>
      </c>
      <c r="C129" t="s">
        <v>224</v>
      </c>
      <c r="D129" t="s">
        <v>1551</v>
      </c>
      <c r="E129" t="s">
        <v>1552</v>
      </c>
      <c r="F129" t="s">
        <v>848</v>
      </c>
      <c r="G129" t="s">
        <v>849</v>
      </c>
      <c r="H129" s="13">
        <v>44562</v>
      </c>
      <c r="I129" s="13">
        <v>44652</v>
      </c>
      <c r="J129" s="13">
        <v>45016</v>
      </c>
      <c r="K129" s="13">
        <v>46387</v>
      </c>
      <c r="L129">
        <v>26398003</v>
      </c>
      <c r="M129" t="s">
        <v>1553</v>
      </c>
      <c r="N129" t="s">
        <v>1554</v>
      </c>
      <c r="O129" t="s">
        <v>1555</v>
      </c>
      <c r="P129" t="s">
        <v>167</v>
      </c>
      <c r="Q129" t="s">
        <v>1556</v>
      </c>
      <c r="R129" t="s">
        <v>1557</v>
      </c>
      <c r="S129" t="s">
        <v>855</v>
      </c>
      <c r="T129" t="s">
        <v>170</v>
      </c>
      <c r="U129" t="s">
        <v>171</v>
      </c>
      <c r="V129" t="s">
        <v>172</v>
      </c>
      <c r="W129" t="s">
        <v>173</v>
      </c>
      <c r="X129" t="s">
        <v>174</v>
      </c>
      <c r="Y129" t="s">
        <v>175</v>
      </c>
      <c r="Z129">
        <v>4849185</v>
      </c>
      <c r="AA129" t="s">
        <v>848</v>
      </c>
      <c r="AB129">
        <v>12</v>
      </c>
      <c r="AC129">
        <v>4849185</v>
      </c>
      <c r="AD129" t="s">
        <v>268</v>
      </c>
      <c r="AE129" t="s">
        <v>1558</v>
      </c>
      <c r="AG129" t="s">
        <v>858</v>
      </c>
      <c r="AI129" t="s">
        <v>859</v>
      </c>
      <c r="AJ129" t="s">
        <v>182</v>
      </c>
      <c r="AK129">
        <v>2905701</v>
      </c>
      <c r="AL129">
        <v>0</v>
      </c>
      <c r="AM129">
        <v>619999</v>
      </c>
      <c r="AN129">
        <v>1076751</v>
      </c>
      <c r="AO129">
        <v>4849185</v>
      </c>
      <c r="AP129">
        <v>5091644</v>
      </c>
      <c r="AQ129">
        <v>5346226</v>
      </c>
      <c r="AR129">
        <v>5613537</v>
      </c>
      <c r="AS129">
        <v>4420660</v>
      </c>
      <c r="AW129">
        <v>958882</v>
      </c>
      <c r="AX129">
        <v>4849185</v>
      </c>
      <c r="AY129">
        <v>4849185</v>
      </c>
      <c r="AZ129" t="s">
        <v>413</v>
      </c>
      <c r="BA129" t="s">
        <v>1559</v>
      </c>
      <c r="BB129" t="s">
        <v>1560</v>
      </c>
      <c r="BC129" t="s">
        <v>1561</v>
      </c>
      <c r="BD129" t="s">
        <v>1562</v>
      </c>
      <c r="BE129" t="s">
        <v>863</v>
      </c>
      <c r="BF129" t="s">
        <v>864</v>
      </c>
      <c r="BG129" t="s">
        <v>865</v>
      </c>
      <c r="BH129">
        <v>73</v>
      </c>
      <c r="BI129">
        <v>73</v>
      </c>
      <c r="BJ129" t="s">
        <v>863</v>
      </c>
      <c r="BK129" t="s">
        <v>864</v>
      </c>
      <c r="BN129">
        <v>5</v>
      </c>
      <c r="BO129">
        <v>60</v>
      </c>
      <c r="BP129" t="s">
        <v>1563</v>
      </c>
      <c r="BQ129">
        <v>364603</v>
      </c>
      <c r="BR129" t="s">
        <v>1564</v>
      </c>
      <c r="BT129" s="13"/>
      <c r="BU129" s="13"/>
      <c r="BV129" s="13"/>
    </row>
    <row r="130" spans="1:74">
      <c r="A130">
        <v>5359</v>
      </c>
      <c r="B130" t="s">
        <v>223</v>
      </c>
      <c r="C130" t="s">
        <v>224</v>
      </c>
      <c r="D130" t="s">
        <v>1565</v>
      </c>
      <c r="E130" t="s">
        <v>1552</v>
      </c>
      <c r="F130" t="s">
        <v>848</v>
      </c>
      <c r="G130" t="s">
        <v>849</v>
      </c>
      <c r="H130" s="13">
        <v>44562</v>
      </c>
      <c r="I130" s="13">
        <v>44652</v>
      </c>
      <c r="J130" s="13">
        <v>45016</v>
      </c>
      <c r="K130" s="13">
        <v>46387</v>
      </c>
      <c r="L130">
        <v>2206471</v>
      </c>
      <c r="M130" t="s">
        <v>1553</v>
      </c>
      <c r="N130" t="s">
        <v>1554</v>
      </c>
      <c r="O130" t="s">
        <v>1555</v>
      </c>
      <c r="P130" t="s">
        <v>167</v>
      </c>
      <c r="Q130" t="s">
        <v>1556</v>
      </c>
      <c r="R130" t="s">
        <v>1557</v>
      </c>
      <c r="S130" t="s">
        <v>855</v>
      </c>
      <c r="T130" t="s">
        <v>170</v>
      </c>
      <c r="U130" t="s">
        <v>171</v>
      </c>
      <c r="V130" t="s">
        <v>172</v>
      </c>
      <c r="W130" t="s">
        <v>173</v>
      </c>
      <c r="X130" t="s">
        <v>174</v>
      </c>
      <c r="Y130" t="s">
        <v>175</v>
      </c>
      <c r="Z130">
        <v>405318</v>
      </c>
      <c r="AA130" t="s">
        <v>848</v>
      </c>
      <c r="AB130">
        <v>12</v>
      </c>
      <c r="AC130">
        <v>405318</v>
      </c>
      <c r="AD130" t="s">
        <v>268</v>
      </c>
      <c r="AE130" t="s">
        <v>1558</v>
      </c>
      <c r="AG130" t="s">
        <v>858</v>
      </c>
      <c r="AI130" t="s">
        <v>859</v>
      </c>
      <c r="AJ130" t="s">
        <v>182</v>
      </c>
      <c r="AK130">
        <v>121927</v>
      </c>
      <c r="AL130">
        <v>0</v>
      </c>
      <c r="AM130">
        <v>29037</v>
      </c>
      <c r="AN130">
        <v>90000</v>
      </c>
      <c r="AO130">
        <v>405318</v>
      </c>
      <c r="AP130">
        <v>425584</v>
      </c>
      <c r="AQ130">
        <v>446863</v>
      </c>
      <c r="AR130">
        <v>469206</v>
      </c>
      <c r="AS130">
        <v>369500</v>
      </c>
      <c r="AW130">
        <v>40236</v>
      </c>
      <c r="AX130">
        <v>405318</v>
      </c>
      <c r="AY130">
        <v>405318</v>
      </c>
      <c r="AZ130" t="s">
        <v>413</v>
      </c>
      <c r="BA130" t="s">
        <v>1559</v>
      </c>
      <c r="BB130" t="s">
        <v>1560</v>
      </c>
      <c r="BC130" t="s">
        <v>1561</v>
      </c>
      <c r="BD130" t="s">
        <v>1562</v>
      </c>
      <c r="BE130" t="s">
        <v>863</v>
      </c>
      <c r="BF130" t="s">
        <v>864</v>
      </c>
      <c r="BG130" t="s">
        <v>865</v>
      </c>
      <c r="BH130">
        <v>73</v>
      </c>
      <c r="BI130">
        <v>73</v>
      </c>
      <c r="BJ130" t="s">
        <v>863</v>
      </c>
      <c r="BK130" t="s">
        <v>864</v>
      </c>
      <c r="BN130">
        <v>5</v>
      </c>
      <c r="BO130">
        <v>60</v>
      </c>
      <c r="BP130" t="s">
        <v>1563</v>
      </c>
      <c r="BQ130">
        <v>214118</v>
      </c>
      <c r="BR130" t="s">
        <v>1564</v>
      </c>
      <c r="BT130" s="13"/>
      <c r="BU130" s="13"/>
      <c r="BV130" s="13"/>
    </row>
    <row r="131" spans="1:74">
      <c r="A131">
        <v>5360</v>
      </c>
      <c r="B131" t="s">
        <v>223</v>
      </c>
      <c r="C131" t="s">
        <v>224</v>
      </c>
      <c r="D131" t="s">
        <v>1566</v>
      </c>
      <c r="E131" t="s">
        <v>1567</v>
      </c>
      <c r="F131" t="s">
        <v>848</v>
      </c>
      <c r="G131" t="s">
        <v>849</v>
      </c>
      <c r="H131" s="13">
        <v>44562</v>
      </c>
      <c r="I131" s="13">
        <v>44652</v>
      </c>
      <c r="J131" s="13">
        <v>45016</v>
      </c>
      <c r="K131" s="13">
        <v>46387</v>
      </c>
      <c r="L131">
        <v>7793260</v>
      </c>
      <c r="M131" t="s">
        <v>1568</v>
      </c>
      <c r="N131" t="s">
        <v>1569</v>
      </c>
      <c r="P131" t="s">
        <v>167</v>
      </c>
      <c r="Q131" t="s">
        <v>1570</v>
      </c>
      <c r="R131" t="s">
        <v>1571</v>
      </c>
      <c r="S131" t="s">
        <v>855</v>
      </c>
      <c r="T131" t="s">
        <v>170</v>
      </c>
      <c r="U131" t="s">
        <v>171</v>
      </c>
      <c r="V131" t="s">
        <v>172</v>
      </c>
      <c r="W131" t="s">
        <v>173</v>
      </c>
      <c r="X131" t="s">
        <v>174</v>
      </c>
      <c r="Y131" t="s">
        <v>175</v>
      </c>
      <c r="Z131">
        <v>1431584</v>
      </c>
      <c r="AA131" t="s">
        <v>848</v>
      </c>
      <c r="AB131">
        <v>12</v>
      </c>
      <c r="AC131">
        <v>1431584</v>
      </c>
      <c r="AD131" t="s">
        <v>268</v>
      </c>
      <c r="AE131" t="s">
        <v>1572</v>
      </c>
      <c r="AF131" t="s">
        <v>1573</v>
      </c>
      <c r="AG131" t="s">
        <v>858</v>
      </c>
      <c r="AI131" t="s">
        <v>859</v>
      </c>
      <c r="AJ131" t="s">
        <v>182</v>
      </c>
      <c r="AK131">
        <v>643827</v>
      </c>
      <c r="AL131">
        <v>0</v>
      </c>
      <c r="AM131">
        <v>352121</v>
      </c>
      <c r="AN131">
        <v>317881</v>
      </c>
      <c r="AO131">
        <v>1431584</v>
      </c>
      <c r="AP131">
        <v>1503163</v>
      </c>
      <c r="AQ131">
        <v>1578321</v>
      </c>
      <c r="AR131">
        <v>1657237</v>
      </c>
      <c r="AS131">
        <v>1305074</v>
      </c>
      <c r="AW131">
        <v>206025</v>
      </c>
      <c r="AX131">
        <v>1431584</v>
      </c>
      <c r="AY131">
        <v>1431584</v>
      </c>
      <c r="AZ131" t="s">
        <v>1574</v>
      </c>
      <c r="BA131" t="s">
        <v>1575</v>
      </c>
      <c r="BB131" t="s">
        <v>1576</v>
      </c>
      <c r="BC131" t="s">
        <v>1577</v>
      </c>
      <c r="BD131" t="s">
        <v>216</v>
      </c>
      <c r="BE131" t="s">
        <v>863</v>
      </c>
      <c r="BF131" t="s">
        <v>864</v>
      </c>
      <c r="BG131" t="s">
        <v>865</v>
      </c>
      <c r="BH131">
        <v>73</v>
      </c>
      <c r="BI131">
        <v>73</v>
      </c>
      <c r="BJ131" t="s">
        <v>863</v>
      </c>
      <c r="BK131" t="s">
        <v>864</v>
      </c>
      <c r="BN131">
        <v>5</v>
      </c>
      <c r="BO131">
        <v>60</v>
      </c>
      <c r="BP131" t="s">
        <v>1578</v>
      </c>
      <c r="BQ131">
        <v>229611</v>
      </c>
      <c r="BR131" t="s">
        <v>1579</v>
      </c>
      <c r="BT131" s="13"/>
      <c r="BU131" s="13"/>
      <c r="BV131" s="13"/>
    </row>
    <row r="132" spans="1:74">
      <c r="A132">
        <v>5361</v>
      </c>
      <c r="B132" t="s">
        <v>223</v>
      </c>
      <c r="C132" t="s">
        <v>224</v>
      </c>
      <c r="D132" t="s">
        <v>1580</v>
      </c>
      <c r="E132" t="s">
        <v>1581</v>
      </c>
      <c r="F132" t="s">
        <v>848</v>
      </c>
      <c r="G132" t="s">
        <v>849</v>
      </c>
      <c r="H132" s="13">
        <v>44562</v>
      </c>
      <c r="I132" s="13">
        <v>44652</v>
      </c>
      <c r="J132" s="13">
        <v>45016</v>
      </c>
      <c r="K132" s="13">
        <v>46387</v>
      </c>
      <c r="L132">
        <v>1611948</v>
      </c>
      <c r="M132" t="s">
        <v>1581</v>
      </c>
      <c r="N132" t="s">
        <v>1582</v>
      </c>
      <c r="O132" t="s">
        <v>1583</v>
      </c>
      <c r="P132" t="s">
        <v>1374</v>
      </c>
      <c r="Q132" t="s">
        <v>1584</v>
      </c>
      <c r="R132" t="s">
        <v>1585</v>
      </c>
      <c r="S132" t="s">
        <v>855</v>
      </c>
      <c r="T132" t="s">
        <v>170</v>
      </c>
      <c r="U132" t="s">
        <v>171</v>
      </c>
      <c r="V132" t="s">
        <v>172</v>
      </c>
      <c r="W132" t="s">
        <v>173</v>
      </c>
      <c r="X132" t="s">
        <v>174</v>
      </c>
      <c r="Y132" t="s">
        <v>175</v>
      </c>
      <c r="Z132">
        <v>296107</v>
      </c>
      <c r="AA132" t="s">
        <v>848</v>
      </c>
      <c r="AB132">
        <v>12</v>
      </c>
      <c r="AC132">
        <v>296107</v>
      </c>
      <c r="AD132" t="s">
        <v>268</v>
      </c>
      <c r="AE132" t="s">
        <v>1586</v>
      </c>
      <c r="AF132" t="s">
        <v>1587</v>
      </c>
      <c r="AG132" t="s">
        <v>858</v>
      </c>
      <c r="AI132" t="s">
        <v>859</v>
      </c>
      <c r="AJ132" t="s">
        <v>182</v>
      </c>
      <c r="AK132">
        <v>198723</v>
      </c>
      <c r="AL132">
        <v>0</v>
      </c>
      <c r="AM132">
        <v>24891</v>
      </c>
      <c r="AN132">
        <v>65750</v>
      </c>
      <c r="AO132">
        <v>296107</v>
      </c>
      <c r="AP132">
        <v>310912</v>
      </c>
      <c r="AQ132">
        <v>326458</v>
      </c>
      <c r="AR132">
        <v>342781</v>
      </c>
      <c r="AS132">
        <v>269940</v>
      </c>
      <c r="AW132">
        <v>72493</v>
      </c>
      <c r="AX132">
        <v>296107</v>
      </c>
      <c r="AY132">
        <v>296107</v>
      </c>
      <c r="AZ132" t="s">
        <v>1276</v>
      </c>
      <c r="BA132" t="s">
        <v>1588</v>
      </c>
      <c r="BB132" t="s">
        <v>1276</v>
      </c>
      <c r="BC132" t="s">
        <v>1588</v>
      </c>
      <c r="BD132" t="s">
        <v>216</v>
      </c>
      <c r="BE132" t="s">
        <v>863</v>
      </c>
      <c r="BF132" t="s">
        <v>864</v>
      </c>
      <c r="BG132" t="s">
        <v>865</v>
      </c>
      <c r="BH132">
        <v>73</v>
      </c>
      <c r="BI132">
        <v>73</v>
      </c>
      <c r="BJ132" t="s">
        <v>863</v>
      </c>
      <c r="BK132" t="s">
        <v>864</v>
      </c>
      <c r="BN132">
        <v>5</v>
      </c>
      <c r="BO132">
        <v>60</v>
      </c>
      <c r="BP132" t="s">
        <v>1589</v>
      </c>
      <c r="BQ132">
        <v>0</v>
      </c>
      <c r="BR132" t="s">
        <v>1590</v>
      </c>
      <c r="BS132">
        <v>10</v>
      </c>
      <c r="BT132" s="13">
        <v>44561</v>
      </c>
      <c r="BU132" s="13"/>
      <c r="BV132" s="13"/>
    </row>
    <row r="133" spans="1:74">
      <c r="A133">
        <v>5362</v>
      </c>
      <c r="B133" t="s">
        <v>223</v>
      </c>
      <c r="C133" t="s">
        <v>224</v>
      </c>
      <c r="D133" t="s">
        <v>1591</v>
      </c>
      <c r="E133" t="s">
        <v>1592</v>
      </c>
      <c r="F133" t="s">
        <v>848</v>
      </c>
      <c r="G133" t="s">
        <v>849</v>
      </c>
      <c r="H133" s="13">
        <v>44562</v>
      </c>
      <c r="I133" s="13">
        <v>44652</v>
      </c>
      <c r="J133" s="13">
        <v>45016</v>
      </c>
      <c r="K133" s="13">
        <v>46387</v>
      </c>
      <c r="L133">
        <v>367748</v>
      </c>
      <c r="M133" t="s">
        <v>1593</v>
      </c>
      <c r="N133" t="s">
        <v>1594</v>
      </c>
      <c r="P133" t="s">
        <v>902</v>
      </c>
      <c r="Q133" t="s">
        <v>1595</v>
      </c>
      <c r="R133" t="s">
        <v>1596</v>
      </c>
      <c r="S133" t="s">
        <v>855</v>
      </c>
      <c r="T133" t="s">
        <v>170</v>
      </c>
      <c r="U133" t="s">
        <v>171</v>
      </c>
      <c r="V133" t="s">
        <v>172</v>
      </c>
      <c r="W133" t="s">
        <v>173</v>
      </c>
      <c r="X133" t="s">
        <v>174</v>
      </c>
      <c r="Y133" t="s">
        <v>175</v>
      </c>
      <c r="Z133">
        <v>67553</v>
      </c>
      <c r="AA133" t="s">
        <v>848</v>
      </c>
      <c r="AB133">
        <v>12</v>
      </c>
      <c r="AC133">
        <v>67553</v>
      </c>
      <c r="AD133" t="s">
        <v>268</v>
      </c>
      <c r="AE133" t="s">
        <v>1597</v>
      </c>
      <c r="AF133" t="s">
        <v>1598</v>
      </c>
      <c r="AG133" t="s">
        <v>858</v>
      </c>
      <c r="AI133" t="s">
        <v>859</v>
      </c>
      <c r="AJ133" t="s">
        <v>182</v>
      </c>
      <c r="AK133">
        <v>51913</v>
      </c>
      <c r="AL133">
        <v>0</v>
      </c>
      <c r="AM133">
        <v>0</v>
      </c>
      <c r="AN133">
        <v>15000</v>
      </c>
      <c r="AO133">
        <v>67553</v>
      </c>
      <c r="AP133">
        <v>70931</v>
      </c>
      <c r="AQ133">
        <v>74478</v>
      </c>
      <c r="AR133">
        <v>78202</v>
      </c>
      <c r="AS133">
        <v>61584</v>
      </c>
      <c r="AW133">
        <v>10061</v>
      </c>
      <c r="AX133">
        <v>67553</v>
      </c>
      <c r="AY133">
        <v>67553</v>
      </c>
      <c r="AZ133" t="s">
        <v>347</v>
      </c>
      <c r="BA133" t="s">
        <v>215</v>
      </c>
      <c r="BB133" t="s">
        <v>1599</v>
      </c>
      <c r="BC133" t="s">
        <v>1600</v>
      </c>
      <c r="BD133" t="s">
        <v>216</v>
      </c>
      <c r="BE133" t="s">
        <v>863</v>
      </c>
      <c r="BF133" t="s">
        <v>864</v>
      </c>
      <c r="BG133" t="s">
        <v>865</v>
      </c>
      <c r="BH133">
        <v>73</v>
      </c>
      <c r="BI133">
        <v>73</v>
      </c>
      <c r="BJ133" t="s">
        <v>863</v>
      </c>
      <c r="BK133" t="s">
        <v>864</v>
      </c>
      <c r="BN133">
        <v>5</v>
      </c>
      <c r="BO133">
        <v>60</v>
      </c>
      <c r="BP133" t="s">
        <v>1601</v>
      </c>
      <c r="BQ133">
        <v>5579</v>
      </c>
      <c r="BR133" t="s">
        <v>1602</v>
      </c>
      <c r="BT133" s="13"/>
      <c r="BU133" s="13"/>
      <c r="BV133" s="13"/>
    </row>
    <row r="134" spans="1:74">
      <c r="A134">
        <v>5363</v>
      </c>
      <c r="B134" t="s">
        <v>223</v>
      </c>
      <c r="C134" t="s">
        <v>224</v>
      </c>
      <c r="D134" t="s">
        <v>1603</v>
      </c>
      <c r="E134" t="s">
        <v>1604</v>
      </c>
      <c r="F134" t="s">
        <v>848</v>
      </c>
      <c r="G134" t="s">
        <v>849</v>
      </c>
      <c r="H134" s="13">
        <v>44562</v>
      </c>
      <c r="I134" s="13">
        <v>44652</v>
      </c>
      <c r="J134" s="13">
        <v>45016</v>
      </c>
      <c r="K134" s="13">
        <v>46387</v>
      </c>
      <c r="L134">
        <v>596340</v>
      </c>
      <c r="M134" t="s">
        <v>1604</v>
      </c>
      <c r="N134" t="s">
        <v>1605</v>
      </c>
      <c r="O134" t="s">
        <v>1606</v>
      </c>
      <c r="P134" t="s">
        <v>737</v>
      </c>
      <c r="Q134" t="s">
        <v>1607</v>
      </c>
      <c r="R134" t="s">
        <v>1608</v>
      </c>
      <c r="S134" t="s">
        <v>855</v>
      </c>
      <c r="T134" t="s">
        <v>170</v>
      </c>
      <c r="U134" t="s">
        <v>171</v>
      </c>
      <c r="V134" t="s">
        <v>172</v>
      </c>
      <c r="W134" t="s">
        <v>173</v>
      </c>
      <c r="X134" t="s">
        <v>174</v>
      </c>
      <c r="Y134" t="s">
        <v>175</v>
      </c>
      <c r="Z134">
        <v>109545</v>
      </c>
      <c r="AA134" t="s">
        <v>848</v>
      </c>
      <c r="AB134">
        <v>12</v>
      </c>
      <c r="AC134">
        <v>109545</v>
      </c>
      <c r="AD134" t="s">
        <v>268</v>
      </c>
      <c r="AE134" t="s">
        <v>1609</v>
      </c>
      <c r="AF134" t="s">
        <v>1610</v>
      </c>
      <c r="AG134" t="s">
        <v>858</v>
      </c>
      <c r="AI134" t="s">
        <v>859</v>
      </c>
      <c r="AJ134" t="s">
        <v>182</v>
      </c>
      <c r="AK134">
        <v>75000</v>
      </c>
      <c r="AL134">
        <v>0</v>
      </c>
      <c r="AM134">
        <v>0</v>
      </c>
      <c r="AN134">
        <v>24324</v>
      </c>
      <c r="AO134">
        <v>109545</v>
      </c>
      <c r="AP134">
        <v>115022</v>
      </c>
      <c r="AQ134">
        <v>120773</v>
      </c>
      <c r="AR134">
        <v>126812</v>
      </c>
      <c r="AS134">
        <v>99864</v>
      </c>
      <c r="AW134">
        <v>24692</v>
      </c>
      <c r="AX134">
        <v>109545</v>
      </c>
      <c r="AY134">
        <v>109545</v>
      </c>
      <c r="AZ134" t="s">
        <v>415</v>
      </c>
      <c r="BA134" t="s">
        <v>1611</v>
      </c>
      <c r="BB134" t="s">
        <v>415</v>
      </c>
      <c r="BC134" t="s">
        <v>1611</v>
      </c>
      <c r="BD134" t="s">
        <v>216</v>
      </c>
      <c r="BE134" t="s">
        <v>863</v>
      </c>
      <c r="BF134" t="s">
        <v>864</v>
      </c>
      <c r="BG134" t="s">
        <v>865</v>
      </c>
      <c r="BH134">
        <v>73</v>
      </c>
      <c r="BI134">
        <v>73</v>
      </c>
      <c r="BJ134" t="s">
        <v>863</v>
      </c>
      <c r="BK134" t="s">
        <v>864</v>
      </c>
      <c r="BN134">
        <v>5</v>
      </c>
      <c r="BO134">
        <v>60</v>
      </c>
      <c r="BP134" t="s">
        <v>1612</v>
      </c>
      <c r="BQ134">
        <v>9853</v>
      </c>
      <c r="BR134" t="s">
        <v>1613</v>
      </c>
      <c r="BT134" s="13"/>
      <c r="BU134" s="13"/>
      <c r="BV134" s="13"/>
    </row>
    <row r="135" spans="1:74">
      <c r="A135">
        <v>5364</v>
      </c>
      <c r="B135" t="s">
        <v>223</v>
      </c>
      <c r="C135" t="s">
        <v>224</v>
      </c>
      <c r="D135" t="s">
        <v>1614</v>
      </c>
      <c r="E135" t="s">
        <v>1615</v>
      </c>
      <c r="F135" t="s">
        <v>848</v>
      </c>
      <c r="G135" t="s">
        <v>849</v>
      </c>
      <c r="H135" s="13">
        <v>44562</v>
      </c>
      <c r="I135" s="13">
        <v>44652</v>
      </c>
      <c r="J135" s="13">
        <v>45016</v>
      </c>
      <c r="K135" s="13">
        <v>46387</v>
      </c>
      <c r="L135">
        <v>2145180</v>
      </c>
      <c r="M135" t="s">
        <v>1616</v>
      </c>
      <c r="N135" t="s">
        <v>1617</v>
      </c>
      <c r="P135" t="s">
        <v>1618</v>
      </c>
      <c r="Q135" t="s">
        <v>494</v>
      </c>
      <c r="R135" t="s">
        <v>1619</v>
      </c>
      <c r="S135" t="s">
        <v>855</v>
      </c>
      <c r="T135" t="s">
        <v>170</v>
      </c>
      <c r="U135" t="s">
        <v>171</v>
      </c>
      <c r="V135" t="s">
        <v>172</v>
      </c>
      <c r="W135" t="s">
        <v>173</v>
      </c>
      <c r="X135" t="s">
        <v>174</v>
      </c>
      <c r="Y135" t="s">
        <v>175</v>
      </c>
      <c r="Z135">
        <v>394059</v>
      </c>
      <c r="AA135" t="s">
        <v>848</v>
      </c>
      <c r="AB135">
        <v>12</v>
      </c>
      <c r="AC135">
        <v>394059</v>
      </c>
      <c r="AD135" t="s">
        <v>209</v>
      </c>
      <c r="AE135" t="s">
        <v>1620</v>
      </c>
      <c r="AF135" t="s">
        <v>1621</v>
      </c>
      <c r="AG135" t="s">
        <v>858</v>
      </c>
      <c r="AI135" t="s">
        <v>859</v>
      </c>
      <c r="AJ135" t="s">
        <v>182</v>
      </c>
      <c r="AK135">
        <v>300000</v>
      </c>
      <c r="AL135">
        <v>2350</v>
      </c>
      <c r="AM135">
        <v>0</v>
      </c>
      <c r="AN135">
        <v>87500</v>
      </c>
      <c r="AO135">
        <v>394059</v>
      </c>
      <c r="AP135">
        <v>413762</v>
      </c>
      <c r="AQ135">
        <v>434450</v>
      </c>
      <c r="AR135">
        <v>456173</v>
      </c>
      <c r="AS135">
        <v>359236</v>
      </c>
      <c r="AW135">
        <v>36000</v>
      </c>
      <c r="AX135">
        <v>394059</v>
      </c>
      <c r="AY135">
        <v>394059</v>
      </c>
      <c r="AZ135" t="s">
        <v>1622</v>
      </c>
      <c r="BA135" t="s">
        <v>1623</v>
      </c>
      <c r="BB135" t="s">
        <v>1622</v>
      </c>
      <c r="BC135" t="s">
        <v>1623</v>
      </c>
      <c r="BD135" t="s">
        <v>216</v>
      </c>
      <c r="BE135" t="s">
        <v>863</v>
      </c>
      <c r="BF135" t="s">
        <v>864</v>
      </c>
      <c r="BG135" t="s">
        <v>865</v>
      </c>
      <c r="BH135">
        <v>73</v>
      </c>
      <c r="BI135">
        <v>73</v>
      </c>
      <c r="BJ135" t="s">
        <v>863</v>
      </c>
      <c r="BK135" t="s">
        <v>864</v>
      </c>
      <c r="BN135">
        <v>5</v>
      </c>
      <c r="BO135">
        <v>60</v>
      </c>
      <c r="BP135" t="s">
        <v>1624</v>
      </c>
      <c r="BQ135">
        <v>55709</v>
      </c>
      <c r="BR135" t="s">
        <v>1625</v>
      </c>
      <c r="BT135" s="13"/>
      <c r="BU135" s="13"/>
      <c r="BV135" s="13"/>
    </row>
    <row r="136" spans="1:74">
      <c r="A136">
        <v>5365</v>
      </c>
      <c r="B136" t="s">
        <v>223</v>
      </c>
      <c r="C136" t="s">
        <v>224</v>
      </c>
      <c r="D136" t="s">
        <v>1626</v>
      </c>
      <c r="E136" t="s">
        <v>1627</v>
      </c>
      <c r="F136" t="s">
        <v>848</v>
      </c>
      <c r="G136" t="s">
        <v>849</v>
      </c>
      <c r="H136" s="13">
        <v>44562</v>
      </c>
      <c r="I136" s="13">
        <v>44652</v>
      </c>
      <c r="J136" s="13">
        <v>45016</v>
      </c>
      <c r="K136" s="13">
        <v>46387</v>
      </c>
      <c r="L136">
        <v>429040</v>
      </c>
      <c r="M136" t="s">
        <v>1628</v>
      </c>
      <c r="N136" t="s">
        <v>1629</v>
      </c>
      <c r="O136" t="s">
        <v>1630</v>
      </c>
      <c r="P136" t="s">
        <v>1631</v>
      </c>
      <c r="Q136" t="s">
        <v>1632</v>
      </c>
      <c r="R136" t="s">
        <v>1633</v>
      </c>
      <c r="S136" t="s">
        <v>855</v>
      </c>
      <c r="T136" t="s">
        <v>170</v>
      </c>
      <c r="U136" t="s">
        <v>171</v>
      </c>
      <c r="V136" t="s">
        <v>172</v>
      </c>
      <c r="W136" t="s">
        <v>173</v>
      </c>
      <c r="X136" t="s">
        <v>174</v>
      </c>
      <c r="Y136" t="s">
        <v>175</v>
      </c>
      <c r="Z136">
        <v>78812</v>
      </c>
      <c r="AA136" t="s">
        <v>848</v>
      </c>
      <c r="AB136">
        <v>12</v>
      </c>
      <c r="AC136">
        <v>78812</v>
      </c>
      <c r="AD136" t="s">
        <v>209</v>
      </c>
      <c r="AE136" t="s">
        <v>1634</v>
      </c>
      <c r="AF136" t="s">
        <v>1635</v>
      </c>
      <c r="AG136" t="s">
        <v>858</v>
      </c>
      <c r="AI136" t="s">
        <v>859</v>
      </c>
      <c r="AJ136" t="s">
        <v>182</v>
      </c>
      <c r="AK136">
        <v>36949</v>
      </c>
      <c r="AL136">
        <v>0</v>
      </c>
      <c r="AM136">
        <v>0</v>
      </c>
      <c r="AN136">
        <v>17500</v>
      </c>
      <c r="AO136">
        <v>78812</v>
      </c>
      <c r="AP136">
        <v>82753</v>
      </c>
      <c r="AQ136">
        <v>86891</v>
      </c>
      <c r="AR136">
        <v>91236</v>
      </c>
      <c r="AS136">
        <v>71848</v>
      </c>
      <c r="AU136" t="s">
        <v>1636</v>
      </c>
      <c r="AW136">
        <v>3051</v>
      </c>
      <c r="AX136">
        <v>78812</v>
      </c>
      <c r="AY136">
        <v>78812</v>
      </c>
      <c r="AZ136" t="s">
        <v>1637</v>
      </c>
      <c r="BA136" t="s">
        <v>1638</v>
      </c>
      <c r="BB136" t="s">
        <v>1637</v>
      </c>
      <c r="BC136" t="s">
        <v>1638</v>
      </c>
      <c r="BD136" t="s">
        <v>1037</v>
      </c>
      <c r="BE136" t="s">
        <v>863</v>
      </c>
      <c r="BF136" t="s">
        <v>864</v>
      </c>
      <c r="BG136" t="s">
        <v>865</v>
      </c>
      <c r="BH136">
        <v>73</v>
      </c>
      <c r="BI136">
        <v>73</v>
      </c>
      <c r="BJ136" t="s">
        <v>863</v>
      </c>
      <c r="BK136" t="s">
        <v>864</v>
      </c>
      <c r="BN136">
        <v>5</v>
      </c>
      <c r="BO136">
        <v>60</v>
      </c>
      <c r="BP136" t="s">
        <v>1639</v>
      </c>
      <c r="BQ136">
        <v>38812</v>
      </c>
      <c r="BR136" t="s">
        <v>1640</v>
      </c>
      <c r="BT136" s="13"/>
      <c r="BU136" s="13"/>
      <c r="BV136" s="13"/>
    </row>
    <row r="137" spans="1:74">
      <c r="A137">
        <v>5366</v>
      </c>
      <c r="B137" t="s">
        <v>223</v>
      </c>
      <c r="C137" t="s">
        <v>224</v>
      </c>
      <c r="D137" t="s">
        <v>1641</v>
      </c>
      <c r="E137" t="s">
        <v>1642</v>
      </c>
      <c r="F137" t="s">
        <v>848</v>
      </c>
      <c r="G137" t="s">
        <v>849</v>
      </c>
      <c r="H137" s="13">
        <v>44562</v>
      </c>
      <c r="I137" s="13">
        <v>44652</v>
      </c>
      <c r="J137" s="13">
        <v>45016</v>
      </c>
      <c r="K137" s="13">
        <v>46387</v>
      </c>
      <c r="L137">
        <v>2234610</v>
      </c>
      <c r="M137" t="s">
        <v>1642</v>
      </c>
      <c r="N137" t="s">
        <v>1643</v>
      </c>
      <c r="P137" t="s">
        <v>264</v>
      </c>
      <c r="Q137" t="s">
        <v>1644</v>
      </c>
      <c r="R137" t="s">
        <v>1645</v>
      </c>
      <c r="S137" t="s">
        <v>855</v>
      </c>
      <c r="T137" t="s">
        <v>170</v>
      </c>
      <c r="U137" t="s">
        <v>171</v>
      </c>
      <c r="V137" t="s">
        <v>172</v>
      </c>
      <c r="W137" t="s">
        <v>173</v>
      </c>
      <c r="X137" t="s">
        <v>174</v>
      </c>
      <c r="Y137" t="s">
        <v>175</v>
      </c>
      <c r="Z137">
        <v>410487</v>
      </c>
      <c r="AA137" t="s">
        <v>848</v>
      </c>
      <c r="AB137">
        <v>12</v>
      </c>
      <c r="AC137">
        <v>410487</v>
      </c>
      <c r="AD137" t="s">
        <v>209</v>
      </c>
      <c r="AE137" t="s">
        <v>1646</v>
      </c>
      <c r="AF137" t="s">
        <v>1647</v>
      </c>
      <c r="AG137" t="s">
        <v>858</v>
      </c>
      <c r="AI137" t="s">
        <v>859</v>
      </c>
      <c r="AJ137" t="s">
        <v>182</v>
      </c>
      <c r="AK137">
        <v>276631</v>
      </c>
      <c r="AL137">
        <v>2210</v>
      </c>
      <c r="AM137">
        <v>37316</v>
      </c>
      <c r="AN137">
        <v>91148</v>
      </c>
      <c r="AO137">
        <v>410487</v>
      </c>
      <c r="AP137">
        <v>431011</v>
      </c>
      <c r="AQ137">
        <v>452562</v>
      </c>
      <c r="AR137">
        <v>475190</v>
      </c>
      <c r="AS137">
        <v>374212</v>
      </c>
      <c r="AW137">
        <v>67775</v>
      </c>
      <c r="AX137">
        <v>410487</v>
      </c>
      <c r="AY137">
        <v>410487</v>
      </c>
      <c r="AZ137" t="s">
        <v>1648</v>
      </c>
      <c r="BA137" t="s">
        <v>1649</v>
      </c>
      <c r="BB137" t="s">
        <v>1650</v>
      </c>
      <c r="BC137" t="s">
        <v>1651</v>
      </c>
      <c r="BD137" t="s">
        <v>1652</v>
      </c>
      <c r="BE137" t="s">
        <v>863</v>
      </c>
      <c r="BF137" t="s">
        <v>864</v>
      </c>
      <c r="BG137" t="s">
        <v>865</v>
      </c>
      <c r="BH137">
        <v>73</v>
      </c>
      <c r="BI137">
        <v>73</v>
      </c>
      <c r="BJ137" t="s">
        <v>863</v>
      </c>
      <c r="BK137" t="s">
        <v>864</v>
      </c>
      <c r="BN137">
        <v>5</v>
      </c>
      <c r="BO137">
        <v>60</v>
      </c>
      <c r="BP137" t="s">
        <v>1653</v>
      </c>
      <c r="BQ137">
        <v>26555</v>
      </c>
      <c r="BR137" t="s">
        <v>1654</v>
      </c>
      <c r="BS137">
        <v>12</v>
      </c>
      <c r="BT137" s="13">
        <v>44561</v>
      </c>
      <c r="BU137" s="13" t="s">
        <v>1655</v>
      </c>
      <c r="BV137" s="13"/>
    </row>
    <row r="138" spans="1:74">
      <c r="A138">
        <v>5367</v>
      </c>
      <c r="B138" t="s">
        <v>223</v>
      </c>
      <c r="C138" t="s">
        <v>224</v>
      </c>
      <c r="D138" t="s">
        <v>1656</v>
      </c>
      <c r="E138" t="s">
        <v>1657</v>
      </c>
      <c r="F138" t="s">
        <v>848</v>
      </c>
      <c r="G138" t="s">
        <v>849</v>
      </c>
      <c r="H138" s="13">
        <v>44562</v>
      </c>
      <c r="I138" s="13">
        <v>44652</v>
      </c>
      <c r="J138" s="13">
        <v>45016</v>
      </c>
      <c r="K138" s="13">
        <v>46387</v>
      </c>
      <c r="L138">
        <v>3215681</v>
      </c>
      <c r="M138" t="s">
        <v>1658</v>
      </c>
      <c r="N138" t="s">
        <v>1659</v>
      </c>
      <c r="O138" t="s">
        <v>1630</v>
      </c>
      <c r="P138" t="s">
        <v>1660</v>
      </c>
      <c r="Q138" t="s">
        <v>1661</v>
      </c>
      <c r="R138" t="s">
        <v>1662</v>
      </c>
      <c r="S138" t="s">
        <v>855</v>
      </c>
      <c r="T138" t="s">
        <v>170</v>
      </c>
      <c r="U138" t="s">
        <v>171</v>
      </c>
      <c r="V138" t="s">
        <v>172</v>
      </c>
      <c r="W138" t="s">
        <v>173</v>
      </c>
      <c r="X138" t="s">
        <v>174</v>
      </c>
      <c r="Y138" t="s">
        <v>175</v>
      </c>
      <c r="Z138">
        <v>590705</v>
      </c>
      <c r="AA138" t="s">
        <v>848</v>
      </c>
      <c r="AB138">
        <v>12</v>
      </c>
      <c r="AC138">
        <v>590705</v>
      </c>
      <c r="AD138" t="s">
        <v>268</v>
      </c>
      <c r="AE138" t="s">
        <v>1663</v>
      </c>
      <c r="AG138" t="s">
        <v>858</v>
      </c>
      <c r="AI138" t="s">
        <v>859</v>
      </c>
      <c r="AJ138" t="s">
        <v>182</v>
      </c>
      <c r="AK138">
        <v>449712</v>
      </c>
      <c r="AL138">
        <v>0</v>
      </c>
      <c r="AM138">
        <v>0</v>
      </c>
      <c r="AN138">
        <v>131165</v>
      </c>
      <c r="AO138">
        <v>590705</v>
      </c>
      <c r="AP138">
        <v>620240</v>
      </c>
      <c r="AQ138">
        <v>651252</v>
      </c>
      <c r="AR138">
        <v>683815</v>
      </c>
      <c r="AS138">
        <v>538504</v>
      </c>
      <c r="AU138" t="s">
        <v>1664</v>
      </c>
      <c r="AW138">
        <v>90040</v>
      </c>
      <c r="AX138">
        <v>1181410</v>
      </c>
      <c r="AY138">
        <v>590705</v>
      </c>
      <c r="AZ138" t="s">
        <v>628</v>
      </c>
      <c r="BA138" t="s">
        <v>1366</v>
      </c>
      <c r="BB138" t="s">
        <v>628</v>
      </c>
      <c r="BC138" t="s">
        <v>1366</v>
      </c>
      <c r="BD138" t="s">
        <v>216</v>
      </c>
      <c r="BE138" t="s">
        <v>863</v>
      </c>
      <c r="BF138" t="s">
        <v>864</v>
      </c>
      <c r="BG138" t="s">
        <v>865</v>
      </c>
      <c r="BH138">
        <v>73</v>
      </c>
      <c r="BI138">
        <v>73</v>
      </c>
      <c r="BJ138" t="s">
        <v>863</v>
      </c>
      <c r="BK138" t="s">
        <v>864</v>
      </c>
      <c r="BN138">
        <v>10</v>
      </c>
      <c r="BO138">
        <v>120</v>
      </c>
      <c r="BP138" t="s">
        <v>1665</v>
      </c>
      <c r="BQ138">
        <v>50953</v>
      </c>
      <c r="BR138" t="s">
        <v>1666</v>
      </c>
      <c r="BT138" s="13"/>
      <c r="BU138" s="13"/>
      <c r="BV138" s="13"/>
    </row>
    <row r="139" spans="1:74">
      <c r="A139">
        <v>5368</v>
      </c>
      <c r="B139" t="s">
        <v>223</v>
      </c>
      <c r="C139" t="s">
        <v>224</v>
      </c>
      <c r="D139" t="s">
        <v>1667</v>
      </c>
      <c r="E139" t="s">
        <v>1668</v>
      </c>
      <c r="F139" t="s">
        <v>848</v>
      </c>
      <c r="G139" t="s">
        <v>849</v>
      </c>
      <c r="H139" s="13">
        <v>44562</v>
      </c>
      <c r="I139" s="13">
        <v>44652</v>
      </c>
      <c r="J139" s="13">
        <v>45016</v>
      </c>
      <c r="K139" s="13">
        <v>46387</v>
      </c>
      <c r="L139">
        <v>3651910</v>
      </c>
      <c r="M139" t="s">
        <v>1668</v>
      </c>
      <c r="N139" t="s">
        <v>1669</v>
      </c>
      <c r="P139" t="s">
        <v>167</v>
      </c>
      <c r="Q139" t="s">
        <v>1670</v>
      </c>
      <c r="R139" t="s">
        <v>1671</v>
      </c>
      <c r="S139" t="s">
        <v>855</v>
      </c>
      <c r="T139" t="s">
        <v>170</v>
      </c>
      <c r="U139" t="s">
        <v>171</v>
      </c>
      <c r="V139" t="s">
        <v>172</v>
      </c>
      <c r="W139" t="s">
        <v>173</v>
      </c>
      <c r="X139" t="s">
        <v>174</v>
      </c>
      <c r="Y139" t="s">
        <v>175</v>
      </c>
      <c r="Z139">
        <v>670838</v>
      </c>
      <c r="AA139" t="s">
        <v>848</v>
      </c>
      <c r="AB139">
        <v>12</v>
      </c>
      <c r="AC139">
        <v>670838</v>
      </c>
      <c r="AD139" t="s">
        <v>268</v>
      </c>
      <c r="AE139" t="s">
        <v>1672</v>
      </c>
      <c r="AF139" t="s">
        <v>1673</v>
      </c>
      <c r="AG139" t="s">
        <v>858</v>
      </c>
      <c r="AI139" t="s">
        <v>859</v>
      </c>
      <c r="AJ139" t="s">
        <v>182</v>
      </c>
      <c r="AK139">
        <v>421377</v>
      </c>
      <c r="AL139">
        <v>4303</v>
      </c>
      <c r="AM139">
        <v>99912</v>
      </c>
      <c r="AN139">
        <v>148958</v>
      </c>
      <c r="AO139">
        <v>670838</v>
      </c>
      <c r="AP139">
        <v>704380</v>
      </c>
      <c r="AQ139">
        <v>739599</v>
      </c>
      <c r="AR139">
        <v>776579</v>
      </c>
      <c r="AS139">
        <v>611556</v>
      </c>
      <c r="AU139" t="s">
        <v>1674</v>
      </c>
      <c r="AW139">
        <v>107704</v>
      </c>
      <c r="AX139">
        <v>1341676</v>
      </c>
      <c r="AY139">
        <v>670838</v>
      </c>
      <c r="AZ139" t="s">
        <v>1675</v>
      </c>
      <c r="BA139" t="s">
        <v>1676</v>
      </c>
      <c r="BB139" t="s">
        <v>1010</v>
      </c>
      <c r="BC139" t="s">
        <v>1677</v>
      </c>
      <c r="BD139" t="s">
        <v>1678</v>
      </c>
      <c r="BE139" t="s">
        <v>863</v>
      </c>
      <c r="BF139" t="s">
        <v>864</v>
      </c>
      <c r="BG139" t="s">
        <v>865</v>
      </c>
      <c r="BH139">
        <v>73</v>
      </c>
      <c r="BI139">
        <v>73</v>
      </c>
      <c r="BJ139" t="s">
        <v>863</v>
      </c>
      <c r="BK139" t="s">
        <v>864</v>
      </c>
      <c r="BN139">
        <v>10</v>
      </c>
      <c r="BO139">
        <v>120</v>
      </c>
      <c r="BP139" t="s">
        <v>1679</v>
      </c>
      <c r="BQ139">
        <v>37542</v>
      </c>
      <c r="BR139" t="s">
        <v>1680</v>
      </c>
      <c r="BT139" s="13"/>
      <c r="BU139" s="13" t="s">
        <v>1681</v>
      </c>
      <c r="BV139" s="13"/>
    </row>
    <row r="140" spans="1:74">
      <c r="A140">
        <v>5369</v>
      </c>
      <c r="B140" t="s">
        <v>223</v>
      </c>
      <c r="C140" t="s">
        <v>224</v>
      </c>
      <c r="D140" t="s">
        <v>1682</v>
      </c>
      <c r="E140" t="s">
        <v>1683</v>
      </c>
      <c r="F140" t="s">
        <v>848</v>
      </c>
      <c r="G140" t="s">
        <v>849</v>
      </c>
      <c r="H140" s="13">
        <v>44562</v>
      </c>
      <c r="I140" s="13">
        <v>44652</v>
      </c>
      <c r="J140" s="13">
        <v>45016</v>
      </c>
      <c r="K140" s="13">
        <v>46387</v>
      </c>
      <c r="L140">
        <v>1149109</v>
      </c>
      <c r="M140" t="s">
        <v>1684</v>
      </c>
      <c r="N140" t="s">
        <v>1685</v>
      </c>
      <c r="P140" t="s">
        <v>167</v>
      </c>
      <c r="Q140" t="s">
        <v>1019</v>
      </c>
      <c r="R140" t="s">
        <v>1686</v>
      </c>
      <c r="S140" t="s">
        <v>855</v>
      </c>
      <c r="T140" t="s">
        <v>170</v>
      </c>
      <c r="U140" t="s">
        <v>171</v>
      </c>
      <c r="V140" t="s">
        <v>172</v>
      </c>
      <c r="W140" t="s">
        <v>173</v>
      </c>
      <c r="X140" t="s">
        <v>174</v>
      </c>
      <c r="Y140" t="s">
        <v>175</v>
      </c>
      <c r="Z140">
        <v>211086</v>
      </c>
      <c r="AA140" t="s">
        <v>848</v>
      </c>
      <c r="AB140">
        <v>12</v>
      </c>
      <c r="AC140">
        <v>211086</v>
      </c>
      <c r="AE140" t="s">
        <v>1687</v>
      </c>
      <c r="AG140" t="s">
        <v>858</v>
      </c>
      <c r="AI140" t="s">
        <v>859</v>
      </c>
      <c r="AJ140" t="s">
        <v>182</v>
      </c>
      <c r="AK140">
        <v>164200</v>
      </c>
      <c r="AL140">
        <v>0</v>
      </c>
      <c r="AM140">
        <v>0</v>
      </c>
      <c r="AN140">
        <v>46871</v>
      </c>
      <c r="AO140">
        <v>211086</v>
      </c>
      <c r="AP140">
        <v>221640</v>
      </c>
      <c r="AQ140">
        <v>232722</v>
      </c>
      <c r="AR140">
        <v>244358</v>
      </c>
      <c r="AS140">
        <v>192432</v>
      </c>
      <c r="AW140">
        <v>28356</v>
      </c>
      <c r="AX140">
        <v>211086</v>
      </c>
      <c r="AY140">
        <v>211086</v>
      </c>
      <c r="AZ140" t="s">
        <v>434</v>
      </c>
      <c r="BA140" t="s">
        <v>1688</v>
      </c>
      <c r="BB140" t="s">
        <v>1689</v>
      </c>
      <c r="BC140" t="s">
        <v>1690</v>
      </c>
      <c r="BD140" t="s">
        <v>1691</v>
      </c>
      <c r="BE140" t="s">
        <v>863</v>
      </c>
      <c r="BF140" t="s">
        <v>864</v>
      </c>
      <c r="BG140" t="s">
        <v>865</v>
      </c>
      <c r="BH140">
        <v>73</v>
      </c>
      <c r="BI140">
        <v>73</v>
      </c>
      <c r="BJ140" t="s">
        <v>863</v>
      </c>
      <c r="BK140" t="s">
        <v>864</v>
      </c>
      <c r="BN140">
        <v>5</v>
      </c>
      <c r="BO140">
        <v>60</v>
      </c>
      <c r="BP140" t="s">
        <v>1692</v>
      </c>
      <c r="BQ140">
        <v>18530</v>
      </c>
      <c r="BR140" t="s">
        <v>1693</v>
      </c>
      <c r="BT140" s="13"/>
      <c r="BU140" s="13"/>
      <c r="BV140" s="13"/>
    </row>
    <row r="141" spans="1:74">
      <c r="A141">
        <v>5370</v>
      </c>
      <c r="B141" t="s">
        <v>223</v>
      </c>
      <c r="C141" t="s">
        <v>224</v>
      </c>
      <c r="D141" t="s">
        <v>1694</v>
      </c>
      <c r="E141" t="s">
        <v>802</v>
      </c>
      <c r="F141" t="s">
        <v>848</v>
      </c>
      <c r="G141" t="s">
        <v>849</v>
      </c>
      <c r="H141" s="13">
        <v>44562</v>
      </c>
      <c r="I141" s="13">
        <v>44652</v>
      </c>
      <c r="J141" s="13">
        <v>45016</v>
      </c>
      <c r="K141" s="13">
        <v>46387</v>
      </c>
      <c r="L141">
        <v>10458457</v>
      </c>
      <c r="M141" t="s">
        <v>802</v>
      </c>
      <c r="N141" t="s">
        <v>804</v>
      </c>
      <c r="O141" t="s">
        <v>805</v>
      </c>
      <c r="P141" t="s">
        <v>167</v>
      </c>
      <c r="Q141" t="s">
        <v>806</v>
      </c>
      <c r="R141" t="s">
        <v>807</v>
      </c>
      <c r="S141" t="s">
        <v>855</v>
      </c>
      <c r="T141" t="s">
        <v>170</v>
      </c>
      <c r="U141" t="s">
        <v>171</v>
      </c>
      <c r="V141" t="s">
        <v>172</v>
      </c>
      <c r="W141" t="s">
        <v>173</v>
      </c>
      <c r="X141" t="s">
        <v>174</v>
      </c>
      <c r="Y141" t="s">
        <v>175</v>
      </c>
      <c r="Z141">
        <v>0</v>
      </c>
      <c r="AA141" t="s">
        <v>848</v>
      </c>
      <c r="AB141">
        <v>12</v>
      </c>
      <c r="AC141">
        <v>1921168</v>
      </c>
      <c r="AD141" t="s">
        <v>810</v>
      </c>
      <c r="AE141" t="s">
        <v>811</v>
      </c>
      <c r="AF141" t="s">
        <v>812</v>
      </c>
      <c r="AG141" t="s">
        <v>858</v>
      </c>
      <c r="AI141" t="s">
        <v>859</v>
      </c>
      <c r="AJ141" t="s">
        <v>182</v>
      </c>
      <c r="AK141">
        <v>1193253</v>
      </c>
      <c r="AL141">
        <v>0</v>
      </c>
      <c r="AM141">
        <v>203232</v>
      </c>
      <c r="AN141">
        <v>426592</v>
      </c>
      <c r="AO141">
        <v>1921168</v>
      </c>
      <c r="AP141">
        <v>2017226</v>
      </c>
      <c r="AQ141">
        <v>2118087</v>
      </c>
      <c r="AR141">
        <v>2223991</v>
      </c>
      <c r="AS141">
        <v>1751393</v>
      </c>
      <c r="AW141">
        <v>322178</v>
      </c>
      <c r="AX141">
        <v>1921168</v>
      </c>
      <c r="AY141">
        <v>1921168</v>
      </c>
      <c r="AZ141" t="s">
        <v>815</v>
      </c>
      <c r="BA141" t="s">
        <v>816</v>
      </c>
      <c r="BB141" t="s">
        <v>1695</v>
      </c>
      <c r="BC141" t="s">
        <v>1696</v>
      </c>
      <c r="BD141" t="s">
        <v>216</v>
      </c>
      <c r="BE141" t="s">
        <v>863</v>
      </c>
      <c r="BF141" t="s">
        <v>864</v>
      </c>
      <c r="BG141" t="s">
        <v>865</v>
      </c>
      <c r="BH141">
        <v>73</v>
      </c>
      <c r="BI141">
        <v>73</v>
      </c>
      <c r="BJ141" t="s">
        <v>863</v>
      </c>
      <c r="BK141" t="s">
        <v>864</v>
      </c>
      <c r="BN141">
        <v>5</v>
      </c>
      <c r="BO141">
        <v>60</v>
      </c>
      <c r="BP141" t="s">
        <v>820</v>
      </c>
      <c r="BQ141">
        <v>202505</v>
      </c>
      <c r="BR141" t="s">
        <v>821</v>
      </c>
      <c r="BT141" s="13"/>
      <c r="BU141" s="13"/>
      <c r="BV141" s="13"/>
    </row>
    <row r="142" spans="1:74">
      <c r="A142">
        <v>5371</v>
      </c>
      <c r="B142" t="s">
        <v>223</v>
      </c>
      <c r="C142" t="s">
        <v>224</v>
      </c>
      <c r="D142" t="s">
        <v>1697</v>
      </c>
      <c r="E142" t="s">
        <v>1698</v>
      </c>
      <c r="F142" t="s">
        <v>848</v>
      </c>
      <c r="G142" t="s">
        <v>849</v>
      </c>
      <c r="H142" s="13">
        <v>44562</v>
      </c>
      <c r="I142" s="13">
        <v>44652</v>
      </c>
      <c r="J142" s="13">
        <v>45016</v>
      </c>
      <c r="K142" s="13">
        <v>46387</v>
      </c>
      <c r="L142">
        <v>4780681</v>
      </c>
      <c r="M142" t="s">
        <v>1699</v>
      </c>
      <c r="N142" t="s">
        <v>1700</v>
      </c>
      <c r="O142" t="s">
        <v>1701</v>
      </c>
      <c r="P142" t="s">
        <v>167</v>
      </c>
      <c r="Q142" t="s">
        <v>1256</v>
      </c>
      <c r="R142" t="s">
        <v>1702</v>
      </c>
      <c r="S142" t="s">
        <v>855</v>
      </c>
      <c r="T142" t="s">
        <v>170</v>
      </c>
      <c r="U142" t="s">
        <v>171</v>
      </c>
      <c r="V142" t="s">
        <v>172</v>
      </c>
      <c r="W142" t="s">
        <v>173</v>
      </c>
      <c r="X142" t="s">
        <v>174</v>
      </c>
      <c r="Y142" t="s">
        <v>175</v>
      </c>
      <c r="Z142">
        <v>878188</v>
      </c>
      <c r="AA142" t="s">
        <v>848</v>
      </c>
      <c r="AB142">
        <v>12</v>
      </c>
      <c r="AC142">
        <v>878188</v>
      </c>
      <c r="AD142" t="s">
        <v>209</v>
      </c>
      <c r="AE142" t="s">
        <v>1703</v>
      </c>
      <c r="AG142" t="s">
        <v>858</v>
      </c>
      <c r="AI142" t="s">
        <v>859</v>
      </c>
      <c r="AJ142" t="s">
        <v>182</v>
      </c>
      <c r="AK142">
        <v>567730</v>
      </c>
      <c r="AL142">
        <v>0</v>
      </c>
      <c r="AM142">
        <v>0</v>
      </c>
      <c r="AN142">
        <v>195000</v>
      </c>
      <c r="AO142">
        <v>878188</v>
      </c>
      <c r="AP142">
        <v>922097</v>
      </c>
      <c r="AQ142">
        <v>968202</v>
      </c>
      <c r="AR142">
        <v>1016612</v>
      </c>
      <c r="AS142">
        <v>800582</v>
      </c>
      <c r="AW142">
        <v>165135</v>
      </c>
      <c r="AX142">
        <v>878188</v>
      </c>
      <c r="AY142">
        <v>878188</v>
      </c>
      <c r="AZ142" t="s">
        <v>1704</v>
      </c>
      <c r="BA142" t="s">
        <v>1705</v>
      </c>
      <c r="BB142" t="s">
        <v>1706</v>
      </c>
      <c r="BC142" t="s">
        <v>1707</v>
      </c>
      <c r="BD142" t="s">
        <v>216</v>
      </c>
      <c r="BE142" t="s">
        <v>863</v>
      </c>
      <c r="BF142" t="s">
        <v>864</v>
      </c>
      <c r="BG142" t="s">
        <v>865</v>
      </c>
      <c r="BH142">
        <v>73</v>
      </c>
      <c r="BI142">
        <v>73</v>
      </c>
      <c r="BJ142" t="s">
        <v>863</v>
      </c>
      <c r="BK142" t="s">
        <v>864</v>
      </c>
      <c r="BN142">
        <v>5</v>
      </c>
      <c r="BO142">
        <v>60</v>
      </c>
      <c r="BP142" t="s">
        <v>1708</v>
      </c>
      <c r="BQ142">
        <v>145323</v>
      </c>
      <c r="BR142" t="s">
        <v>1709</v>
      </c>
      <c r="BS142">
        <v>0</v>
      </c>
      <c r="BT142" s="13"/>
      <c r="BU142" s="13"/>
      <c r="BV142" s="13"/>
    </row>
    <row r="143" spans="1:74">
      <c r="A143">
        <v>5372</v>
      </c>
      <c r="B143" t="s">
        <v>223</v>
      </c>
      <c r="C143" t="s">
        <v>224</v>
      </c>
      <c r="D143" t="s">
        <v>1710</v>
      </c>
      <c r="E143" t="s">
        <v>1711</v>
      </c>
      <c r="F143" t="s">
        <v>848</v>
      </c>
      <c r="G143" t="s">
        <v>849</v>
      </c>
      <c r="H143" s="13">
        <v>44562</v>
      </c>
      <c r="I143" s="13">
        <v>44652</v>
      </c>
      <c r="J143" s="13">
        <v>45016</v>
      </c>
      <c r="K143" s="13">
        <v>46387</v>
      </c>
      <c r="L143">
        <v>1109366</v>
      </c>
      <c r="M143" t="s">
        <v>1712</v>
      </c>
      <c r="N143" t="s">
        <v>1713</v>
      </c>
      <c r="P143" t="s">
        <v>167</v>
      </c>
      <c r="Q143" t="s">
        <v>1019</v>
      </c>
      <c r="R143" t="s">
        <v>1714</v>
      </c>
      <c r="S143" t="s">
        <v>855</v>
      </c>
      <c r="T143" t="s">
        <v>170</v>
      </c>
      <c r="U143" t="s">
        <v>171</v>
      </c>
      <c r="V143" t="s">
        <v>172</v>
      </c>
      <c r="W143" t="s">
        <v>173</v>
      </c>
      <c r="X143" t="s">
        <v>174</v>
      </c>
      <c r="Y143" t="s">
        <v>175</v>
      </c>
      <c r="Z143">
        <v>203785</v>
      </c>
      <c r="AA143" t="s">
        <v>848</v>
      </c>
      <c r="AB143">
        <v>12</v>
      </c>
      <c r="AC143">
        <v>203785</v>
      </c>
      <c r="AD143" t="s">
        <v>268</v>
      </c>
      <c r="AE143" t="s">
        <v>1715</v>
      </c>
      <c r="AG143" t="s">
        <v>858</v>
      </c>
      <c r="AI143" t="s">
        <v>859</v>
      </c>
      <c r="AJ143" t="s">
        <v>182</v>
      </c>
      <c r="AK143">
        <v>121370</v>
      </c>
      <c r="AL143">
        <v>640</v>
      </c>
      <c r="AM143">
        <v>18526</v>
      </c>
      <c r="AN143">
        <v>45250</v>
      </c>
      <c r="AO143">
        <v>203785</v>
      </c>
      <c r="AP143">
        <v>213974</v>
      </c>
      <c r="AQ143">
        <v>224673</v>
      </c>
      <c r="AR143">
        <v>235907</v>
      </c>
      <c r="AS143">
        <v>185777</v>
      </c>
      <c r="AW143">
        <v>54088</v>
      </c>
      <c r="AX143">
        <v>203785</v>
      </c>
      <c r="AY143">
        <v>203785</v>
      </c>
      <c r="AZ143" t="s">
        <v>1716</v>
      </c>
      <c r="BA143" t="s">
        <v>1717</v>
      </c>
      <c r="BB143" t="s">
        <v>1718</v>
      </c>
      <c r="BC143" t="s">
        <v>1719</v>
      </c>
      <c r="BD143" t="s">
        <v>545</v>
      </c>
      <c r="BE143" t="s">
        <v>863</v>
      </c>
      <c r="BF143" t="s">
        <v>864</v>
      </c>
      <c r="BG143" t="s">
        <v>865</v>
      </c>
      <c r="BH143">
        <v>73</v>
      </c>
      <c r="BI143">
        <v>73</v>
      </c>
      <c r="BJ143" t="s">
        <v>863</v>
      </c>
      <c r="BK143" t="s">
        <v>864</v>
      </c>
      <c r="BN143">
        <v>5</v>
      </c>
      <c r="BO143">
        <v>60</v>
      </c>
      <c r="BP143" t="s">
        <v>1720</v>
      </c>
      <c r="BQ143">
        <v>9161</v>
      </c>
      <c r="BR143" t="s">
        <v>1721</v>
      </c>
      <c r="BT143" s="13"/>
      <c r="BU143" s="13"/>
      <c r="BV143" s="13"/>
    </row>
    <row r="144" spans="1:74">
      <c r="A144">
        <v>5373</v>
      </c>
      <c r="B144" t="s">
        <v>223</v>
      </c>
      <c r="C144" t="s">
        <v>224</v>
      </c>
      <c r="D144" t="s">
        <v>1722</v>
      </c>
      <c r="E144" t="s">
        <v>199</v>
      </c>
      <c r="F144" t="s">
        <v>848</v>
      </c>
      <c r="G144" t="s">
        <v>849</v>
      </c>
      <c r="H144" s="13">
        <v>44562</v>
      </c>
      <c r="I144" s="13">
        <v>44652</v>
      </c>
      <c r="J144" s="13">
        <v>45016</v>
      </c>
      <c r="K144" s="13">
        <v>46387</v>
      </c>
      <c r="L144">
        <v>2704950</v>
      </c>
      <c r="M144" t="s">
        <v>202</v>
      </c>
      <c r="N144" t="s">
        <v>203</v>
      </c>
      <c r="P144" t="s">
        <v>204</v>
      </c>
      <c r="Q144" t="s">
        <v>205</v>
      </c>
      <c r="R144" t="s">
        <v>206</v>
      </c>
      <c r="S144" t="s">
        <v>855</v>
      </c>
      <c r="T144" t="s">
        <v>170</v>
      </c>
      <c r="U144" t="s">
        <v>171</v>
      </c>
      <c r="V144" t="s">
        <v>172</v>
      </c>
      <c r="W144" t="s">
        <v>173</v>
      </c>
      <c r="X144" t="s">
        <v>174</v>
      </c>
      <c r="Y144" t="s">
        <v>175</v>
      </c>
      <c r="Z144">
        <v>496886</v>
      </c>
      <c r="AA144" t="s">
        <v>848</v>
      </c>
      <c r="AB144">
        <v>12</v>
      </c>
      <c r="AC144">
        <v>496886</v>
      </c>
      <c r="AD144" t="s">
        <v>209</v>
      </c>
      <c r="AE144" t="s">
        <v>210</v>
      </c>
      <c r="AF144" t="s">
        <v>211</v>
      </c>
      <c r="AG144" t="s">
        <v>858</v>
      </c>
      <c r="AI144" t="s">
        <v>859</v>
      </c>
      <c r="AJ144" t="s">
        <v>182</v>
      </c>
      <c r="AK144">
        <v>362222</v>
      </c>
      <c r="AL144">
        <v>0</v>
      </c>
      <c r="AM144">
        <v>0</v>
      </c>
      <c r="AN144">
        <v>110333</v>
      </c>
      <c r="AO144">
        <v>496886</v>
      </c>
      <c r="AP144">
        <v>521730</v>
      </c>
      <c r="AQ144">
        <v>547817</v>
      </c>
      <c r="AR144">
        <v>575208</v>
      </c>
      <c r="AS144">
        <v>452976</v>
      </c>
      <c r="AW144">
        <v>66200</v>
      </c>
      <c r="AX144">
        <v>993772</v>
      </c>
      <c r="AY144">
        <v>496886</v>
      </c>
      <c r="AZ144" t="s">
        <v>214</v>
      </c>
      <c r="BA144" t="s">
        <v>215</v>
      </c>
      <c r="BB144" t="s">
        <v>1723</v>
      </c>
      <c r="BC144" t="s">
        <v>1724</v>
      </c>
      <c r="BD144" t="s">
        <v>216</v>
      </c>
      <c r="BE144" t="s">
        <v>863</v>
      </c>
      <c r="BF144" t="s">
        <v>864</v>
      </c>
      <c r="BG144" t="s">
        <v>865</v>
      </c>
      <c r="BH144">
        <v>73</v>
      </c>
      <c r="BI144">
        <v>73</v>
      </c>
      <c r="BJ144" t="s">
        <v>863</v>
      </c>
      <c r="BK144" t="s">
        <v>864</v>
      </c>
      <c r="BN144">
        <v>10</v>
      </c>
      <c r="BO144">
        <v>120</v>
      </c>
      <c r="BP144" t="s">
        <v>220</v>
      </c>
      <c r="BQ144">
        <v>68464</v>
      </c>
      <c r="BR144" t="s">
        <v>221</v>
      </c>
      <c r="BT144" s="13"/>
      <c r="BU144" s="13" t="s">
        <v>222</v>
      </c>
      <c r="BV144" s="13"/>
    </row>
    <row r="145" spans="1:74">
      <c r="A145">
        <v>5374</v>
      </c>
      <c r="B145" t="s">
        <v>223</v>
      </c>
      <c r="C145" t="s">
        <v>224</v>
      </c>
      <c r="D145" t="s">
        <v>1725</v>
      </c>
      <c r="E145" t="s">
        <v>1726</v>
      </c>
      <c r="F145" t="s">
        <v>848</v>
      </c>
      <c r="G145" t="s">
        <v>849</v>
      </c>
      <c r="H145" s="13">
        <v>44562</v>
      </c>
      <c r="I145" s="13">
        <v>44652</v>
      </c>
      <c r="J145" s="13">
        <v>45016</v>
      </c>
      <c r="K145" s="13">
        <v>46387</v>
      </c>
      <c r="L145">
        <v>510769</v>
      </c>
      <c r="M145" t="s">
        <v>1726</v>
      </c>
      <c r="N145" t="s">
        <v>1727</v>
      </c>
      <c r="P145" t="s">
        <v>1728</v>
      </c>
      <c r="Q145" t="s">
        <v>1729</v>
      </c>
      <c r="R145" t="s">
        <v>1730</v>
      </c>
      <c r="S145" t="s">
        <v>855</v>
      </c>
      <c r="T145" t="s">
        <v>170</v>
      </c>
      <c r="U145" t="s">
        <v>171</v>
      </c>
      <c r="V145" t="s">
        <v>172</v>
      </c>
      <c r="W145" t="s">
        <v>173</v>
      </c>
      <c r="X145" t="s">
        <v>174</v>
      </c>
      <c r="Y145" t="s">
        <v>175</v>
      </c>
      <c r="Z145">
        <v>0</v>
      </c>
      <c r="AA145" t="s">
        <v>848</v>
      </c>
      <c r="AB145">
        <v>12</v>
      </c>
      <c r="AC145">
        <v>93826</v>
      </c>
      <c r="AD145" t="s">
        <v>209</v>
      </c>
      <c r="AE145" t="s">
        <v>1731</v>
      </c>
      <c r="AF145" t="s">
        <v>1732</v>
      </c>
      <c r="AG145" t="s">
        <v>858</v>
      </c>
      <c r="AI145" t="s">
        <v>859</v>
      </c>
      <c r="AJ145" t="s">
        <v>182</v>
      </c>
      <c r="AK145">
        <v>63478</v>
      </c>
      <c r="AL145">
        <v>0</v>
      </c>
      <c r="AM145">
        <v>12379</v>
      </c>
      <c r="AN145">
        <v>20834</v>
      </c>
      <c r="AO145">
        <v>93826</v>
      </c>
      <c r="AP145">
        <v>98517</v>
      </c>
      <c r="AQ145">
        <v>103443</v>
      </c>
      <c r="AR145">
        <v>108615</v>
      </c>
      <c r="AS145">
        <v>85534</v>
      </c>
      <c r="AU145" t="s">
        <v>1733</v>
      </c>
      <c r="AW145">
        <v>14840</v>
      </c>
      <c r="AX145">
        <v>187652</v>
      </c>
      <c r="AY145">
        <v>93826</v>
      </c>
      <c r="AZ145" t="s">
        <v>1734</v>
      </c>
      <c r="BA145" t="s">
        <v>1735</v>
      </c>
      <c r="BB145" t="s">
        <v>1734</v>
      </c>
      <c r="BC145" t="s">
        <v>1735</v>
      </c>
      <c r="BD145" t="s">
        <v>349</v>
      </c>
      <c r="BE145" t="s">
        <v>863</v>
      </c>
      <c r="BF145" t="s">
        <v>864</v>
      </c>
      <c r="BG145" t="s">
        <v>865</v>
      </c>
      <c r="BH145">
        <v>73</v>
      </c>
      <c r="BI145">
        <v>73</v>
      </c>
      <c r="BJ145" t="s">
        <v>863</v>
      </c>
      <c r="BK145" t="s">
        <v>864</v>
      </c>
      <c r="BN145">
        <v>10</v>
      </c>
      <c r="BO145">
        <v>120</v>
      </c>
      <c r="BP145" t="s">
        <v>1736</v>
      </c>
      <c r="BQ145">
        <v>3129</v>
      </c>
      <c r="BR145" t="s">
        <v>1737</v>
      </c>
      <c r="BT145" s="13"/>
      <c r="BU145" s="13"/>
      <c r="BV145" s="13"/>
    </row>
    <row r="146" spans="1:74">
      <c r="A146">
        <v>5375</v>
      </c>
      <c r="B146" t="s">
        <v>223</v>
      </c>
      <c r="C146" t="s">
        <v>224</v>
      </c>
      <c r="D146" t="s">
        <v>1738</v>
      </c>
      <c r="E146" t="s">
        <v>1739</v>
      </c>
      <c r="F146" t="s">
        <v>848</v>
      </c>
      <c r="G146" t="s">
        <v>849</v>
      </c>
      <c r="H146" s="13">
        <v>44562</v>
      </c>
      <c r="I146" s="13">
        <v>44652</v>
      </c>
      <c r="J146" s="13">
        <v>45016</v>
      </c>
      <c r="K146" s="13">
        <v>46387</v>
      </c>
      <c r="L146">
        <v>802341</v>
      </c>
      <c r="M146" t="s">
        <v>1739</v>
      </c>
      <c r="N146" t="s">
        <v>1740</v>
      </c>
      <c r="P146" t="s">
        <v>167</v>
      </c>
      <c r="Q146" t="s">
        <v>873</v>
      </c>
      <c r="R146" t="s">
        <v>1741</v>
      </c>
      <c r="S146" t="s">
        <v>855</v>
      </c>
      <c r="T146" t="s">
        <v>170</v>
      </c>
      <c r="U146" t="s">
        <v>171</v>
      </c>
      <c r="V146" t="s">
        <v>172</v>
      </c>
      <c r="W146" t="s">
        <v>173</v>
      </c>
      <c r="X146" t="s">
        <v>174</v>
      </c>
      <c r="Y146" t="s">
        <v>175</v>
      </c>
      <c r="Z146">
        <v>0</v>
      </c>
      <c r="AA146" t="s">
        <v>848</v>
      </c>
      <c r="AB146">
        <v>12</v>
      </c>
      <c r="AC146">
        <v>147386</v>
      </c>
      <c r="AD146" t="s">
        <v>268</v>
      </c>
      <c r="AE146" t="s">
        <v>1742</v>
      </c>
      <c r="AF146" t="s">
        <v>1743</v>
      </c>
      <c r="AG146" t="s">
        <v>858</v>
      </c>
      <c r="AI146" t="s">
        <v>859</v>
      </c>
      <c r="AJ146" t="s">
        <v>182</v>
      </c>
      <c r="AK146">
        <v>104250</v>
      </c>
      <c r="AL146">
        <v>0</v>
      </c>
      <c r="AM146">
        <v>13398</v>
      </c>
      <c r="AN146">
        <v>32727</v>
      </c>
      <c r="AO146">
        <v>147386</v>
      </c>
      <c r="AP146">
        <v>154755</v>
      </c>
      <c r="AQ146">
        <v>162493</v>
      </c>
      <c r="AR146">
        <v>170618</v>
      </c>
      <c r="AS146">
        <v>134362</v>
      </c>
      <c r="AW146">
        <v>17217</v>
      </c>
      <c r="AX146">
        <v>147386</v>
      </c>
      <c r="AY146">
        <v>147386</v>
      </c>
      <c r="AZ146" t="s">
        <v>483</v>
      </c>
      <c r="BA146" t="s">
        <v>1744</v>
      </c>
      <c r="BB146" t="s">
        <v>1745</v>
      </c>
      <c r="BC146" t="s">
        <v>1746</v>
      </c>
      <c r="BD146" t="s">
        <v>1747</v>
      </c>
      <c r="BE146" t="s">
        <v>863</v>
      </c>
      <c r="BF146" t="s">
        <v>864</v>
      </c>
      <c r="BG146" t="s">
        <v>865</v>
      </c>
      <c r="BH146">
        <v>73</v>
      </c>
      <c r="BI146">
        <v>73</v>
      </c>
      <c r="BJ146" t="s">
        <v>863</v>
      </c>
      <c r="BK146" t="s">
        <v>864</v>
      </c>
      <c r="BN146">
        <v>5</v>
      </c>
      <c r="BO146">
        <v>60</v>
      </c>
      <c r="BP146" t="s">
        <v>1748</v>
      </c>
      <c r="BQ146">
        <v>12521</v>
      </c>
      <c r="BR146" t="s">
        <v>1749</v>
      </c>
      <c r="BS146">
        <v>0</v>
      </c>
      <c r="BT146" s="13"/>
      <c r="BU146" s="13"/>
      <c r="BV146" s="13"/>
    </row>
    <row r="147" spans="1:74">
      <c r="A147">
        <v>5376</v>
      </c>
      <c r="B147" t="s">
        <v>223</v>
      </c>
      <c r="C147" t="s">
        <v>224</v>
      </c>
      <c r="D147" t="s">
        <v>1750</v>
      </c>
      <c r="E147" t="s">
        <v>1751</v>
      </c>
      <c r="F147" t="s">
        <v>848</v>
      </c>
      <c r="G147" t="s">
        <v>849</v>
      </c>
      <c r="H147" s="13">
        <v>44562</v>
      </c>
      <c r="I147" s="13">
        <v>44652</v>
      </c>
      <c r="J147" s="13">
        <v>45016</v>
      </c>
      <c r="K147" s="13">
        <v>46387</v>
      </c>
      <c r="L147">
        <v>11119746</v>
      </c>
      <c r="M147" t="s">
        <v>1751</v>
      </c>
      <c r="N147" t="s">
        <v>1700</v>
      </c>
      <c r="O147" t="s">
        <v>1701</v>
      </c>
      <c r="P147" t="s">
        <v>167</v>
      </c>
      <c r="Q147" t="s">
        <v>1256</v>
      </c>
      <c r="R147" t="s">
        <v>1752</v>
      </c>
      <c r="S147" t="s">
        <v>855</v>
      </c>
      <c r="T147" t="s">
        <v>170</v>
      </c>
      <c r="U147" t="s">
        <v>171</v>
      </c>
      <c r="V147" t="s">
        <v>172</v>
      </c>
      <c r="W147" t="s">
        <v>173</v>
      </c>
      <c r="X147" t="s">
        <v>174</v>
      </c>
      <c r="Y147" t="s">
        <v>175</v>
      </c>
      <c r="Z147">
        <v>2042643</v>
      </c>
      <c r="AA147" t="s">
        <v>848</v>
      </c>
      <c r="AB147">
        <v>12</v>
      </c>
      <c r="AC147">
        <v>2042643</v>
      </c>
      <c r="AD147" t="s">
        <v>209</v>
      </c>
      <c r="AE147" t="s">
        <v>1753</v>
      </c>
      <c r="AF147" t="s">
        <v>1754</v>
      </c>
      <c r="AG147" t="s">
        <v>858</v>
      </c>
      <c r="AI147" t="s">
        <v>859</v>
      </c>
      <c r="AJ147" t="s">
        <v>182</v>
      </c>
      <c r="AK147">
        <v>1201378</v>
      </c>
      <c r="AL147">
        <v>0</v>
      </c>
      <c r="AM147">
        <v>183919</v>
      </c>
      <c r="AN147">
        <v>453565</v>
      </c>
      <c r="AO147">
        <v>2042643</v>
      </c>
      <c r="AP147">
        <v>2144775</v>
      </c>
      <c r="AQ147">
        <v>2252014</v>
      </c>
      <c r="AR147">
        <v>2364615</v>
      </c>
      <c r="AS147">
        <v>1862134</v>
      </c>
      <c r="AW147">
        <v>420482</v>
      </c>
      <c r="AX147">
        <v>2042643</v>
      </c>
      <c r="AY147">
        <v>2042643</v>
      </c>
      <c r="AZ147" t="s">
        <v>1755</v>
      </c>
      <c r="BA147" t="s">
        <v>1756</v>
      </c>
      <c r="BB147" t="s">
        <v>1100</v>
      </c>
      <c r="BC147" t="s">
        <v>1757</v>
      </c>
      <c r="BD147" t="s">
        <v>216</v>
      </c>
      <c r="BE147" t="s">
        <v>863</v>
      </c>
      <c r="BF147" t="s">
        <v>864</v>
      </c>
      <c r="BG147" t="s">
        <v>865</v>
      </c>
      <c r="BH147">
        <v>73</v>
      </c>
      <c r="BI147">
        <v>73</v>
      </c>
      <c r="BJ147" t="s">
        <v>863</v>
      </c>
      <c r="BK147" t="s">
        <v>864</v>
      </c>
      <c r="BN147">
        <v>5</v>
      </c>
      <c r="BO147">
        <v>60</v>
      </c>
      <c r="BP147" t="s">
        <v>1758</v>
      </c>
      <c r="BQ147">
        <v>236864</v>
      </c>
      <c r="BR147" t="s">
        <v>1759</v>
      </c>
      <c r="BT147" s="13"/>
      <c r="BU147" s="13"/>
      <c r="BV147" s="13"/>
    </row>
    <row r="148" spans="1:74">
      <c r="A148">
        <v>5377</v>
      </c>
      <c r="B148" t="s">
        <v>223</v>
      </c>
      <c r="C148" t="s">
        <v>224</v>
      </c>
      <c r="D148" t="s">
        <v>1760</v>
      </c>
      <c r="E148" t="s">
        <v>1761</v>
      </c>
      <c r="F148" t="s">
        <v>848</v>
      </c>
      <c r="G148" t="s">
        <v>849</v>
      </c>
      <c r="H148" s="13">
        <v>44562</v>
      </c>
      <c r="I148" s="13">
        <v>44652</v>
      </c>
      <c r="J148" s="13">
        <v>45016</v>
      </c>
      <c r="K148" s="13">
        <v>46387</v>
      </c>
      <c r="L148">
        <v>2310409</v>
      </c>
      <c r="M148" t="s">
        <v>1762</v>
      </c>
      <c r="N148" t="s">
        <v>1763</v>
      </c>
      <c r="O148" t="s">
        <v>1764</v>
      </c>
      <c r="P148" t="s">
        <v>314</v>
      </c>
      <c r="Q148" t="s">
        <v>1765</v>
      </c>
      <c r="S148" t="s">
        <v>855</v>
      </c>
      <c r="T148" t="s">
        <v>170</v>
      </c>
      <c r="U148" t="s">
        <v>171</v>
      </c>
      <c r="V148" t="s">
        <v>172</v>
      </c>
      <c r="W148" t="s">
        <v>173</v>
      </c>
      <c r="X148" t="s">
        <v>174</v>
      </c>
      <c r="Y148" t="s">
        <v>175</v>
      </c>
      <c r="Z148">
        <v>424410</v>
      </c>
      <c r="AA148" t="s">
        <v>848</v>
      </c>
      <c r="AB148">
        <v>12</v>
      </c>
      <c r="AC148">
        <v>424410</v>
      </c>
      <c r="AD148" t="s">
        <v>268</v>
      </c>
      <c r="AE148" t="s">
        <v>1766</v>
      </c>
      <c r="AF148" t="s">
        <v>1767</v>
      </c>
      <c r="AG148" t="s">
        <v>858</v>
      </c>
      <c r="AI148" t="s">
        <v>859</v>
      </c>
      <c r="AJ148" t="s">
        <v>182</v>
      </c>
      <c r="AK148">
        <v>275249</v>
      </c>
      <c r="AL148">
        <v>3048</v>
      </c>
      <c r="AM148">
        <v>38583</v>
      </c>
      <c r="AN148">
        <v>94240</v>
      </c>
      <c r="AO148">
        <v>424410</v>
      </c>
      <c r="AP148">
        <v>445631</v>
      </c>
      <c r="AQ148">
        <v>467913</v>
      </c>
      <c r="AR148">
        <v>491309</v>
      </c>
      <c r="AS148">
        <v>386906</v>
      </c>
      <c r="AW148">
        <v>72678</v>
      </c>
      <c r="AX148">
        <v>424410</v>
      </c>
      <c r="AY148">
        <v>424410</v>
      </c>
      <c r="AZ148" t="s">
        <v>1233</v>
      </c>
      <c r="BA148" t="s">
        <v>1768</v>
      </c>
      <c r="BB148" t="s">
        <v>1233</v>
      </c>
      <c r="BC148" t="s">
        <v>1768</v>
      </c>
      <c r="BD148" t="s">
        <v>216</v>
      </c>
      <c r="BE148" t="s">
        <v>863</v>
      </c>
      <c r="BF148" t="s">
        <v>864</v>
      </c>
      <c r="BG148" t="s">
        <v>865</v>
      </c>
      <c r="BH148">
        <v>73</v>
      </c>
      <c r="BI148">
        <v>73</v>
      </c>
      <c r="BJ148" t="s">
        <v>863</v>
      </c>
      <c r="BK148" t="s">
        <v>864</v>
      </c>
      <c r="BN148">
        <v>5</v>
      </c>
      <c r="BO148">
        <v>60</v>
      </c>
      <c r="BP148" t="s">
        <v>1769</v>
      </c>
      <c r="BQ148">
        <v>34852</v>
      </c>
      <c r="BR148" t="s">
        <v>1770</v>
      </c>
      <c r="BT148" s="13"/>
      <c r="BU148" s="13"/>
      <c r="BV148" s="13"/>
    </row>
    <row r="149" spans="1:74">
      <c r="A149">
        <v>5378</v>
      </c>
      <c r="B149" t="s">
        <v>223</v>
      </c>
      <c r="C149" t="s">
        <v>224</v>
      </c>
      <c r="D149" t="s">
        <v>1771</v>
      </c>
      <c r="E149" t="s">
        <v>1772</v>
      </c>
      <c r="F149" t="s">
        <v>848</v>
      </c>
      <c r="G149" t="s">
        <v>849</v>
      </c>
      <c r="H149" s="13">
        <v>44562</v>
      </c>
      <c r="I149" s="13">
        <v>44652</v>
      </c>
      <c r="J149" s="13">
        <v>45016</v>
      </c>
      <c r="K149" s="13">
        <v>46387</v>
      </c>
      <c r="L149">
        <v>1857109</v>
      </c>
      <c r="M149" t="s">
        <v>1773</v>
      </c>
      <c r="N149" t="s">
        <v>1295</v>
      </c>
      <c r="O149" t="s">
        <v>872</v>
      </c>
      <c r="P149" t="s">
        <v>282</v>
      </c>
      <c r="Q149" t="s">
        <v>673</v>
      </c>
      <c r="R149" t="s">
        <v>1774</v>
      </c>
      <c r="S149" t="s">
        <v>855</v>
      </c>
      <c r="T149" t="s">
        <v>170</v>
      </c>
      <c r="U149" t="s">
        <v>171</v>
      </c>
      <c r="V149" t="s">
        <v>172</v>
      </c>
      <c r="W149" t="s">
        <v>173</v>
      </c>
      <c r="X149" t="s">
        <v>174</v>
      </c>
      <c r="Y149" t="s">
        <v>175</v>
      </c>
      <c r="Z149">
        <v>0</v>
      </c>
      <c r="AA149" t="s">
        <v>848</v>
      </c>
      <c r="AB149">
        <v>12</v>
      </c>
      <c r="AC149">
        <v>341142</v>
      </c>
      <c r="AD149" t="s">
        <v>268</v>
      </c>
      <c r="AE149" t="s">
        <v>1775</v>
      </c>
      <c r="AF149" t="s">
        <v>1776</v>
      </c>
      <c r="AG149" t="s">
        <v>858</v>
      </c>
      <c r="AI149" t="s">
        <v>859</v>
      </c>
      <c r="AJ149" t="s">
        <v>182</v>
      </c>
      <c r="AK149">
        <v>223242</v>
      </c>
      <c r="AL149">
        <v>0</v>
      </c>
      <c r="AM149">
        <v>34497</v>
      </c>
      <c r="AN149">
        <v>75750</v>
      </c>
      <c r="AO149">
        <v>341142</v>
      </c>
      <c r="AP149">
        <v>358199</v>
      </c>
      <c r="AQ149">
        <v>376109</v>
      </c>
      <c r="AR149">
        <v>394914</v>
      </c>
      <c r="AS149">
        <v>310995</v>
      </c>
      <c r="AW149">
        <v>46211</v>
      </c>
      <c r="AX149">
        <v>341142</v>
      </c>
      <c r="AY149">
        <v>341142</v>
      </c>
      <c r="AZ149" t="s">
        <v>1777</v>
      </c>
      <c r="BA149" t="s">
        <v>1778</v>
      </c>
      <c r="BB149" t="s">
        <v>1777</v>
      </c>
      <c r="BC149" t="s">
        <v>1778</v>
      </c>
      <c r="BD149" t="s">
        <v>216</v>
      </c>
      <c r="BE149" t="s">
        <v>863</v>
      </c>
      <c r="BF149" t="s">
        <v>864</v>
      </c>
      <c r="BG149" t="s">
        <v>865</v>
      </c>
      <c r="BH149">
        <v>73</v>
      </c>
      <c r="BI149">
        <v>73</v>
      </c>
      <c r="BJ149" t="s">
        <v>863</v>
      </c>
      <c r="BK149" t="s">
        <v>864</v>
      </c>
      <c r="BN149">
        <v>5</v>
      </c>
      <c r="BO149">
        <v>60</v>
      </c>
      <c r="BP149" t="s">
        <v>1779</v>
      </c>
      <c r="BQ149">
        <v>37192</v>
      </c>
      <c r="BR149" t="s">
        <v>1780</v>
      </c>
      <c r="BT149" s="13"/>
      <c r="BU149" s="13"/>
      <c r="BV149" s="13"/>
    </row>
    <row r="150" spans="1:74">
      <c r="A150">
        <v>5379</v>
      </c>
      <c r="B150" t="s">
        <v>223</v>
      </c>
      <c r="C150" t="s">
        <v>224</v>
      </c>
      <c r="D150" t="s">
        <v>1781</v>
      </c>
      <c r="E150" t="s">
        <v>1782</v>
      </c>
      <c r="F150" t="s">
        <v>848</v>
      </c>
      <c r="G150" t="s">
        <v>849</v>
      </c>
      <c r="H150" s="13">
        <v>44562</v>
      </c>
      <c r="I150" s="13">
        <v>44652</v>
      </c>
      <c r="J150" s="13">
        <v>45016</v>
      </c>
      <c r="K150" s="13">
        <v>46387</v>
      </c>
      <c r="L150">
        <v>520970</v>
      </c>
      <c r="M150" t="s">
        <v>1782</v>
      </c>
      <c r="N150" t="s">
        <v>1017</v>
      </c>
      <c r="O150" t="s">
        <v>1783</v>
      </c>
      <c r="P150" t="s">
        <v>167</v>
      </c>
      <c r="Q150" t="s">
        <v>1784</v>
      </c>
      <c r="R150" t="s">
        <v>1785</v>
      </c>
      <c r="S150" t="s">
        <v>855</v>
      </c>
      <c r="T150" t="s">
        <v>170</v>
      </c>
      <c r="U150" t="s">
        <v>171</v>
      </c>
      <c r="V150" t="s">
        <v>172</v>
      </c>
      <c r="W150" t="s">
        <v>173</v>
      </c>
      <c r="X150" t="s">
        <v>174</v>
      </c>
      <c r="Y150" t="s">
        <v>175</v>
      </c>
      <c r="Z150">
        <v>0</v>
      </c>
      <c r="AA150" t="s">
        <v>848</v>
      </c>
      <c r="AB150">
        <v>12</v>
      </c>
      <c r="AC150">
        <v>95700</v>
      </c>
      <c r="AD150" t="s">
        <v>268</v>
      </c>
      <c r="AE150" t="s">
        <v>1786</v>
      </c>
      <c r="AF150" t="s">
        <v>1787</v>
      </c>
      <c r="AG150" t="s">
        <v>858</v>
      </c>
      <c r="AI150" t="s">
        <v>859</v>
      </c>
      <c r="AJ150" t="s">
        <v>182</v>
      </c>
      <c r="AK150">
        <v>57833</v>
      </c>
      <c r="AL150">
        <v>2250</v>
      </c>
      <c r="AM150">
        <v>0</v>
      </c>
      <c r="AN150">
        <v>21250</v>
      </c>
      <c r="AO150">
        <v>95700</v>
      </c>
      <c r="AP150">
        <v>100485</v>
      </c>
      <c r="AQ150">
        <v>105509</v>
      </c>
      <c r="AR150">
        <v>110784</v>
      </c>
      <c r="AS150">
        <v>87242</v>
      </c>
      <c r="AW150">
        <v>14255</v>
      </c>
      <c r="AX150">
        <v>95700</v>
      </c>
      <c r="AY150">
        <v>95700</v>
      </c>
      <c r="AZ150" t="s">
        <v>1788</v>
      </c>
      <c r="BA150" t="s">
        <v>1789</v>
      </c>
      <c r="BB150" t="s">
        <v>450</v>
      </c>
      <c r="BC150" t="s">
        <v>1790</v>
      </c>
      <c r="BD150" t="s">
        <v>216</v>
      </c>
      <c r="BE150" t="s">
        <v>863</v>
      </c>
      <c r="BF150" t="s">
        <v>864</v>
      </c>
      <c r="BG150" t="s">
        <v>865</v>
      </c>
      <c r="BH150">
        <v>73</v>
      </c>
      <c r="BI150">
        <v>73</v>
      </c>
      <c r="BJ150" t="s">
        <v>863</v>
      </c>
      <c r="BK150" t="s">
        <v>864</v>
      </c>
      <c r="BN150">
        <v>5</v>
      </c>
      <c r="BO150">
        <v>60</v>
      </c>
      <c r="BP150" t="s">
        <v>1791</v>
      </c>
      <c r="BQ150">
        <v>21362</v>
      </c>
      <c r="BR150" t="s">
        <v>1792</v>
      </c>
      <c r="BT150" s="13"/>
      <c r="BU150" s="13"/>
      <c r="BV150" s="13"/>
    </row>
    <row r="151" spans="1:74">
      <c r="A151">
        <v>5380</v>
      </c>
      <c r="B151" t="s">
        <v>223</v>
      </c>
      <c r="C151" t="s">
        <v>224</v>
      </c>
      <c r="D151" t="s">
        <v>1793</v>
      </c>
      <c r="E151" t="s">
        <v>1794</v>
      </c>
      <c r="F151" t="s">
        <v>848</v>
      </c>
      <c r="G151" t="s">
        <v>849</v>
      </c>
      <c r="H151" s="13">
        <v>44562</v>
      </c>
      <c r="I151" s="13">
        <v>44652</v>
      </c>
      <c r="J151" s="13">
        <v>45016</v>
      </c>
      <c r="K151" s="13">
        <v>46387</v>
      </c>
      <c r="L151">
        <v>4813733</v>
      </c>
      <c r="M151" t="s">
        <v>1795</v>
      </c>
      <c r="N151" t="s">
        <v>1796</v>
      </c>
      <c r="P151" t="s">
        <v>229</v>
      </c>
      <c r="Q151" t="s">
        <v>357</v>
      </c>
      <c r="R151" t="s">
        <v>1797</v>
      </c>
      <c r="S151" t="s">
        <v>855</v>
      </c>
      <c r="T151" t="s">
        <v>170</v>
      </c>
      <c r="U151" t="s">
        <v>171</v>
      </c>
      <c r="V151" t="s">
        <v>172</v>
      </c>
      <c r="W151" t="s">
        <v>173</v>
      </c>
      <c r="X151" t="s">
        <v>174</v>
      </c>
      <c r="Y151" t="s">
        <v>175</v>
      </c>
      <c r="Z151">
        <v>884259</v>
      </c>
      <c r="AA151" t="s">
        <v>848</v>
      </c>
      <c r="AB151">
        <v>12</v>
      </c>
      <c r="AC151">
        <v>884259</v>
      </c>
      <c r="AD151" t="s">
        <v>268</v>
      </c>
      <c r="AE151" t="s">
        <v>1798</v>
      </c>
      <c r="AG151" t="s">
        <v>858</v>
      </c>
      <c r="AI151" t="s">
        <v>859</v>
      </c>
      <c r="AJ151" t="s">
        <v>182</v>
      </c>
      <c r="AK151">
        <v>527563</v>
      </c>
      <c r="AL151">
        <v>0</v>
      </c>
      <c r="AM151">
        <v>0</v>
      </c>
      <c r="AN151">
        <v>196348</v>
      </c>
      <c r="AO151">
        <v>884259</v>
      </c>
      <c r="AP151">
        <v>928472</v>
      </c>
      <c r="AQ151">
        <v>974896</v>
      </c>
      <c r="AR151">
        <v>1023641</v>
      </c>
      <c r="AS151">
        <v>806117</v>
      </c>
      <c r="AW151">
        <v>184451</v>
      </c>
      <c r="AX151">
        <v>884259</v>
      </c>
      <c r="AY151">
        <v>884259</v>
      </c>
      <c r="AZ151" t="s">
        <v>1799</v>
      </c>
      <c r="BA151" t="s">
        <v>1800</v>
      </c>
      <c r="BB151" t="s">
        <v>1801</v>
      </c>
      <c r="BC151" t="s">
        <v>1802</v>
      </c>
      <c r="BD151" t="s">
        <v>1037</v>
      </c>
      <c r="BE151" t="s">
        <v>863</v>
      </c>
      <c r="BF151" t="s">
        <v>864</v>
      </c>
      <c r="BG151" t="s">
        <v>865</v>
      </c>
      <c r="BH151">
        <v>73</v>
      </c>
      <c r="BI151">
        <v>73</v>
      </c>
      <c r="BJ151" t="s">
        <v>863</v>
      </c>
      <c r="BK151" t="s">
        <v>864</v>
      </c>
      <c r="BN151">
        <v>5</v>
      </c>
      <c r="BO151">
        <v>60</v>
      </c>
      <c r="BP151" t="s">
        <v>1803</v>
      </c>
      <c r="BQ151">
        <v>172245</v>
      </c>
      <c r="BR151" t="s">
        <v>1804</v>
      </c>
      <c r="BT151" s="13"/>
      <c r="BU151" s="13"/>
      <c r="BV151" s="13"/>
    </row>
    <row r="152" spans="1:74">
      <c r="A152">
        <v>5381</v>
      </c>
      <c r="B152" t="s">
        <v>223</v>
      </c>
      <c r="C152" t="s">
        <v>224</v>
      </c>
      <c r="D152" t="s">
        <v>1805</v>
      </c>
      <c r="E152" t="s">
        <v>1806</v>
      </c>
      <c r="F152" t="s">
        <v>848</v>
      </c>
      <c r="G152" t="s">
        <v>849</v>
      </c>
      <c r="H152" s="13">
        <v>44562</v>
      </c>
      <c r="I152" s="13">
        <v>44652</v>
      </c>
      <c r="J152" s="13">
        <v>45016</v>
      </c>
      <c r="K152" s="13">
        <v>46387</v>
      </c>
      <c r="L152">
        <v>4014851</v>
      </c>
      <c r="M152" t="s">
        <v>1807</v>
      </c>
      <c r="N152" t="s">
        <v>1808</v>
      </c>
      <c r="P152" t="s">
        <v>282</v>
      </c>
      <c r="Q152" t="s">
        <v>1809</v>
      </c>
      <c r="R152" t="s">
        <v>1810</v>
      </c>
      <c r="S152" t="s">
        <v>855</v>
      </c>
      <c r="T152" t="s">
        <v>170</v>
      </c>
      <c r="U152" t="s">
        <v>171</v>
      </c>
      <c r="V152" t="s">
        <v>172</v>
      </c>
      <c r="W152" t="s">
        <v>173</v>
      </c>
      <c r="X152" t="s">
        <v>174</v>
      </c>
      <c r="Y152" t="s">
        <v>175</v>
      </c>
      <c r="Z152">
        <v>0</v>
      </c>
      <c r="AA152" t="s">
        <v>848</v>
      </c>
      <c r="AB152">
        <v>12</v>
      </c>
      <c r="AC152">
        <v>737509</v>
      </c>
      <c r="AD152" t="s">
        <v>209</v>
      </c>
      <c r="AE152" t="s">
        <v>1811</v>
      </c>
      <c r="AF152" t="s">
        <v>1812</v>
      </c>
      <c r="AG152" t="s">
        <v>858</v>
      </c>
      <c r="AI152" t="s">
        <v>859</v>
      </c>
      <c r="AJ152" t="s">
        <v>182</v>
      </c>
      <c r="AK152">
        <v>476325</v>
      </c>
      <c r="AL152">
        <v>0</v>
      </c>
      <c r="AM152">
        <v>0</v>
      </c>
      <c r="AN152">
        <v>163763</v>
      </c>
      <c r="AO152">
        <v>737509</v>
      </c>
      <c r="AP152">
        <v>774384</v>
      </c>
      <c r="AQ152">
        <v>813103</v>
      </c>
      <c r="AR152">
        <v>853758</v>
      </c>
      <c r="AS152">
        <v>672334</v>
      </c>
      <c r="AW152">
        <v>159581</v>
      </c>
      <c r="AX152">
        <v>737509</v>
      </c>
      <c r="AY152">
        <v>737509</v>
      </c>
      <c r="AZ152" t="s">
        <v>1813</v>
      </c>
      <c r="BA152" t="s">
        <v>1814</v>
      </c>
      <c r="BB152" t="s">
        <v>1815</v>
      </c>
      <c r="BC152" t="s">
        <v>1816</v>
      </c>
      <c r="BD152" t="s">
        <v>1418</v>
      </c>
      <c r="BE152" t="s">
        <v>863</v>
      </c>
      <c r="BF152" t="s">
        <v>864</v>
      </c>
      <c r="BG152" t="s">
        <v>865</v>
      </c>
      <c r="BH152">
        <v>73</v>
      </c>
      <c r="BI152">
        <v>73</v>
      </c>
      <c r="BJ152" t="s">
        <v>863</v>
      </c>
      <c r="BK152" t="s">
        <v>864</v>
      </c>
      <c r="BN152">
        <v>5</v>
      </c>
      <c r="BO152">
        <v>60</v>
      </c>
      <c r="BP152" t="s">
        <v>1817</v>
      </c>
      <c r="BQ152">
        <v>101603</v>
      </c>
      <c r="BR152" t="s">
        <v>1818</v>
      </c>
      <c r="BT152" s="13"/>
      <c r="BU152" s="13"/>
      <c r="BV152" s="13"/>
    </row>
    <row r="153" spans="1:74">
      <c r="A153">
        <v>5382</v>
      </c>
      <c r="B153" t="s">
        <v>223</v>
      </c>
      <c r="C153" t="s">
        <v>224</v>
      </c>
      <c r="D153" t="s">
        <v>1819</v>
      </c>
      <c r="E153" t="s">
        <v>1820</v>
      </c>
      <c r="F153" t="s">
        <v>848</v>
      </c>
      <c r="G153" t="s">
        <v>849</v>
      </c>
      <c r="H153" s="13">
        <v>44562</v>
      </c>
      <c r="I153" s="13">
        <v>44652</v>
      </c>
      <c r="J153" s="13">
        <v>45016</v>
      </c>
      <c r="K153" s="13">
        <v>46387</v>
      </c>
      <c r="L153">
        <v>719111</v>
      </c>
      <c r="M153" t="s">
        <v>1820</v>
      </c>
      <c r="N153" t="s">
        <v>1821</v>
      </c>
      <c r="O153" t="s">
        <v>1822</v>
      </c>
      <c r="P153" t="s">
        <v>167</v>
      </c>
      <c r="Q153" t="s">
        <v>1670</v>
      </c>
      <c r="R153" t="s">
        <v>1823</v>
      </c>
      <c r="S153" t="s">
        <v>855</v>
      </c>
      <c r="T153" t="s">
        <v>170</v>
      </c>
      <c r="U153" t="s">
        <v>171</v>
      </c>
      <c r="V153" t="s">
        <v>172</v>
      </c>
      <c r="W153" t="s">
        <v>173</v>
      </c>
      <c r="X153" t="s">
        <v>174</v>
      </c>
      <c r="Y153" t="s">
        <v>175</v>
      </c>
      <c r="Z153">
        <v>132097</v>
      </c>
      <c r="AA153" t="s">
        <v>848</v>
      </c>
      <c r="AB153">
        <v>12</v>
      </c>
      <c r="AC153">
        <v>132097</v>
      </c>
      <c r="AD153" t="s">
        <v>268</v>
      </c>
      <c r="AE153" t="s">
        <v>1824</v>
      </c>
      <c r="AF153" t="s">
        <v>1825</v>
      </c>
      <c r="AG153" t="s">
        <v>858</v>
      </c>
      <c r="AI153" t="s">
        <v>859</v>
      </c>
      <c r="AJ153" t="s">
        <v>182</v>
      </c>
      <c r="AK153">
        <v>91754</v>
      </c>
      <c r="AL153">
        <v>0</v>
      </c>
      <c r="AM153">
        <v>0</v>
      </c>
      <c r="AN153">
        <v>29332</v>
      </c>
      <c r="AO153">
        <v>132097</v>
      </c>
      <c r="AP153">
        <v>138702</v>
      </c>
      <c r="AQ153">
        <v>145637</v>
      </c>
      <c r="AR153">
        <v>152919</v>
      </c>
      <c r="AS153">
        <v>120424</v>
      </c>
      <c r="AW153">
        <v>9247</v>
      </c>
      <c r="AX153">
        <v>132097</v>
      </c>
      <c r="AY153">
        <v>132097</v>
      </c>
      <c r="AZ153" t="s">
        <v>1826</v>
      </c>
      <c r="BA153" t="s">
        <v>1827</v>
      </c>
      <c r="BB153" t="s">
        <v>1826</v>
      </c>
      <c r="BC153" t="s">
        <v>1827</v>
      </c>
      <c r="BD153" t="s">
        <v>1828</v>
      </c>
      <c r="BE153" t="s">
        <v>863</v>
      </c>
      <c r="BF153" t="s">
        <v>864</v>
      </c>
      <c r="BG153" t="s">
        <v>865</v>
      </c>
      <c r="BH153">
        <v>73</v>
      </c>
      <c r="BI153">
        <v>73</v>
      </c>
      <c r="BJ153" t="s">
        <v>863</v>
      </c>
      <c r="BK153" t="s">
        <v>864</v>
      </c>
      <c r="BN153">
        <v>5</v>
      </c>
      <c r="BO153">
        <v>60</v>
      </c>
      <c r="BP153" t="s">
        <v>1829</v>
      </c>
      <c r="BQ153">
        <v>31096</v>
      </c>
      <c r="BR153" t="s">
        <v>1830</v>
      </c>
      <c r="BT153" s="13"/>
      <c r="BU153" s="13"/>
      <c r="BV153" s="13"/>
    </row>
    <row r="154" spans="1:74">
      <c r="A154">
        <v>5383</v>
      </c>
      <c r="B154" t="s">
        <v>223</v>
      </c>
      <c r="C154" t="s">
        <v>224</v>
      </c>
      <c r="D154" t="s">
        <v>1831</v>
      </c>
      <c r="E154" t="s">
        <v>1832</v>
      </c>
      <c r="F154" t="s">
        <v>1833</v>
      </c>
      <c r="G154" t="s">
        <v>1834</v>
      </c>
      <c r="H154" s="13">
        <v>43647</v>
      </c>
      <c r="I154" s="13">
        <v>44652</v>
      </c>
      <c r="J154" s="13">
        <v>45016</v>
      </c>
      <c r="K154" s="13">
        <v>45473</v>
      </c>
      <c r="L154">
        <v>716326</v>
      </c>
      <c r="M154" t="s">
        <v>1835</v>
      </c>
      <c r="N154" t="s">
        <v>1836</v>
      </c>
      <c r="P154" t="s">
        <v>737</v>
      </c>
      <c r="Q154" t="s">
        <v>1607</v>
      </c>
      <c r="R154" t="s">
        <v>1585</v>
      </c>
      <c r="S154" t="s">
        <v>1837</v>
      </c>
      <c r="T154" t="s">
        <v>170</v>
      </c>
      <c r="U154" t="s">
        <v>171</v>
      </c>
      <c r="V154" t="s">
        <v>172</v>
      </c>
      <c r="W154" t="s">
        <v>173</v>
      </c>
      <c r="X154" t="s">
        <v>174</v>
      </c>
      <c r="Y154" t="s">
        <v>175</v>
      </c>
      <c r="Z154">
        <v>135438</v>
      </c>
      <c r="AA154" t="s">
        <v>1838</v>
      </c>
      <c r="AB154">
        <v>15</v>
      </c>
      <c r="AC154">
        <v>135438</v>
      </c>
      <c r="AD154" t="s">
        <v>268</v>
      </c>
      <c r="AE154" t="s">
        <v>1839</v>
      </c>
      <c r="AF154" t="s">
        <v>1840</v>
      </c>
      <c r="AG154" t="s">
        <v>1841</v>
      </c>
      <c r="AH154" t="s">
        <v>833</v>
      </c>
      <c r="AI154" t="s">
        <v>1842</v>
      </c>
      <c r="AJ154" t="s">
        <v>182</v>
      </c>
      <c r="AK154">
        <v>103246</v>
      </c>
      <c r="AL154">
        <v>0</v>
      </c>
      <c r="AM154">
        <v>0</v>
      </c>
      <c r="AN154">
        <v>91420</v>
      </c>
      <c r="AO154">
        <v>135437</v>
      </c>
      <c r="AP154">
        <v>142209</v>
      </c>
      <c r="AQ154">
        <v>149319</v>
      </c>
      <c r="AR154">
        <v>156785</v>
      </c>
      <c r="AS154">
        <v>41156</v>
      </c>
      <c r="AW154">
        <v>32192</v>
      </c>
      <c r="AX154">
        <v>135438</v>
      </c>
      <c r="AY154">
        <v>135438</v>
      </c>
      <c r="AZ154" t="s">
        <v>1843</v>
      </c>
      <c r="BA154" t="s">
        <v>1844</v>
      </c>
      <c r="BB154" t="s">
        <v>1845</v>
      </c>
      <c r="BC154" t="s">
        <v>1846</v>
      </c>
      <c r="BD154" t="s">
        <v>216</v>
      </c>
      <c r="BE154" t="s">
        <v>1847</v>
      </c>
      <c r="BF154" t="s">
        <v>1848</v>
      </c>
      <c r="BG154" t="s">
        <v>366</v>
      </c>
      <c r="BH154">
        <v>7</v>
      </c>
      <c r="BI154">
        <v>7</v>
      </c>
      <c r="BJ154" t="s">
        <v>1847</v>
      </c>
      <c r="BK154" t="s">
        <v>1848</v>
      </c>
      <c r="BN154">
        <v>5.0027397260273974</v>
      </c>
      <c r="BO154">
        <v>60.032876712328772</v>
      </c>
      <c r="BP154" t="s">
        <v>1849</v>
      </c>
      <c r="BQ154">
        <v>0</v>
      </c>
      <c r="BR154" t="s">
        <v>1850</v>
      </c>
      <c r="BT154" s="13"/>
      <c r="BU154" s="13"/>
      <c r="BV154" s="13">
        <v>0</v>
      </c>
    </row>
    <row r="155" spans="1:74">
      <c r="A155">
        <v>5384</v>
      </c>
      <c r="B155" t="s">
        <v>223</v>
      </c>
      <c r="C155" t="s">
        <v>224</v>
      </c>
      <c r="D155" t="s">
        <v>1851</v>
      </c>
      <c r="E155" t="s">
        <v>885</v>
      </c>
      <c r="F155" t="s">
        <v>1833</v>
      </c>
      <c r="G155" t="s">
        <v>1834</v>
      </c>
      <c r="H155" s="13">
        <v>43647</v>
      </c>
      <c r="I155" s="13">
        <v>44652</v>
      </c>
      <c r="J155" s="13">
        <v>45016</v>
      </c>
      <c r="K155" s="13">
        <v>45473</v>
      </c>
      <c r="L155">
        <v>1253689</v>
      </c>
      <c r="M155" t="s">
        <v>886</v>
      </c>
      <c r="N155" t="s">
        <v>887</v>
      </c>
      <c r="P155" t="s">
        <v>167</v>
      </c>
      <c r="Q155" t="s">
        <v>888</v>
      </c>
      <c r="R155" t="s">
        <v>889</v>
      </c>
      <c r="S155" t="s">
        <v>1837</v>
      </c>
      <c r="T155" t="s">
        <v>170</v>
      </c>
      <c r="U155" t="s">
        <v>171</v>
      </c>
      <c r="V155" t="s">
        <v>172</v>
      </c>
      <c r="W155" t="s">
        <v>173</v>
      </c>
      <c r="X155" t="s">
        <v>174</v>
      </c>
      <c r="Y155" t="s">
        <v>175</v>
      </c>
      <c r="Z155">
        <v>237036</v>
      </c>
      <c r="AA155" t="s">
        <v>1838</v>
      </c>
      <c r="AB155">
        <v>15</v>
      </c>
      <c r="AC155">
        <v>237036</v>
      </c>
      <c r="AD155" t="s">
        <v>209</v>
      </c>
      <c r="AE155" t="s">
        <v>890</v>
      </c>
      <c r="AF155" t="s">
        <v>891</v>
      </c>
      <c r="AG155" t="s">
        <v>1841</v>
      </c>
      <c r="AH155" t="s">
        <v>833</v>
      </c>
      <c r="AI155" t="s">
        <v>1842</v>
      </c>
      <c r="AJ155" t="s">
        <v>182</v>
      </c>
      <c r="AK155">
        <v>197803</v>
      </c>
      <c r="AL155">
        <v>0</v>
      </c>
      <c r="AM155">
        <v>0</v>
      </c>
      <c r="AN155">
        <v>160000</v>
      </c>
      <c r="AO155">
        <v>237037</v>
      </c>
      <c r="AP155">
        <v>248889</v>
      </c>
      <c r="AQ155">
        <v>261333</v>
      </c>
      <c r="AR155">
        <v>274400</v>
      </c>
      <c r="AS155">
        <v>72030</v>
      </c>
      <c r="AW155">
        <v>30875</v>
      </c>
      <c r="AX155">
        <v>474072</v>
      </c>
      <c r="AY155">
        <v>237036</v>
      </c>
      <c r="AZ155" t="s">
        <v>892</v>
      </c>
      <c r="BA155" t="s">
        <v>893</v>
      </c>
      <c r="BB155" t="s">
        <v>1852</v>
      </c>
      <c r="BC155" t="s">
        <v>1853</v>
      </c>
      <c r="BD155" t="s">
        <v>216</v>
      </c>
      <c r="BE155" t="s">
        <v>1847</v>
      </c>
      <c r="BF155" t="s">
        <v>1848</v>
      </c>
      <c r="BG155" t="s">
        <v>366</v>
      </c>
      <c r="BH155">
        <v>7</v>
      </c>
      <c r="BI155">
        <v>7</v>
      </c>
      <c r="BJ155" t="s">
        <v>1847</v>
      </c>
      <c r="BK155" t="s">
        <v>1848</v>
      </c>
      <c r="BN155">
        <v>10.005479452054795</v>
      </c>
      <c r="BO155">
        <v>120.06575342465754</v>
      </c>
      <c r="BP155" t="s">
        <v>896</v>
      </c>
      <c r="BQ155">
        <v>8358</v>
      </c>
      <c r="BR155" t="s">
        <v>897</v>
      </c>
      <c r="BT155" s="13"/>
      <c r="BU155" s="13" t="s">
        <v>898</v>
      </c>
      <c r="BV155" s="13">
        <v>0</v>
      </c>
    </row>
    <row r="156" spans="1:74">
      <c r="A156">
        <v>5385</v>
      </c>
      <c r="B156" t="s">
        <v>223</v>
      </c>
      <c r="C156" t="s">
        <v>224</v>
      </c>
      <c r="D156" t="s">
        <v>1854</v>
      </c>
      <c r="E156" t="s">
        <v>1855</v>
      </c>
      <c r="F156" t="s">
        <v>1833</v>
      </c>
      <c r="G156" t="s">
        <v>1834</v>
      </c>
      <c r="H156" s="13">
        <v>43647</v>
      </c>
      <c r="I156" s="13">
        <v>44652</v>
      </c>
      <c r="J156" s="13">
        <v>45016</v>
      </c>
      <c r="K156" s="13">
        <v>45473</v>
      </c>
      <c r="L156">
        <v>141040</v>
      </c>
      <c r="M156" t="s">
        <v>1856</v>
      </c>
      <c r="N156" t="s">
        <v>1857</v>
      </c>
      <c r="O156" t="s">
        <v>978</v>
      </c>
      <c r="P156" t="s">
        <v>229</v>
      </c>
      <c r="Q156" t="s">
        <v>357</v>
      </c>
      <c r="R156" t="s">
        <v>1858</v>
      </c>
      <c r="S156" t="s">
        <v>1837</v>
      </c>
      <c r="T156" t="s">
        <v>170</v>
      </c>
      <c r="U156" t="s">
        <v>171</v>
      </c>
      <c r="V156" t="s">
        <v>172</v>
      </c>
      <c r="W156" t="s">
        <v>173</v>
      </c>
      <c r="X156" t="s">
        <v>174</v>
      </c>
      <c r="Y156" t="s">
        <v>175</v>
      </c>
      <c r="Z156">
        <v>26667</v>
      </c>
      <c r="AA156" t="s">
        <v>1838</v>
      </c>
      <c r="AB156">
        <v>15</v>
      </c>
      <c r="AC156">
        <v>26667</v>
      </c>
      <c r="AD156" t="s">
        <v>268</v>
      </c>
      <c r="AE156" t="s">
        <v>1859</v>
      </c>
      <c r="AF156" t="s">
        <v>1860</v>
      </c>
      <c r="AG156" t="s">
        <v>1841</v>
      </c>
      <c r="AH156" t="s">
        <v>833</v>
      </c>
      <c r="AI156" t="s">
        <v>1842</v>
      </c>
      <c r="AJ156" t="s">
        <v>182</v>
      </c>
      <c r="AK156">
        <v>0</v>
      </c>
      <c r="AL156">
        <v>0</v>
      </c>
      <c r="AM156">
        <v>0</v>
      </c>
      <c r="AN156">
        <v>18000</v>
      </c>
      <c r="AO156">
        <v>26667</v>
      </c>
      <c r="AP156">
        <v>28000</v>
      </c>
      <c r="AQ156">
        <v>29400</v>
      </c>
      <c r="AR156">
        <v>30870</v>
      </c>
      <c r="AS156">
        <v>8103</v>
      </c>
      <c r="AW156">
        <v>0</v>
      </c>
      <c r="AX156">
        <v>53334</v>
      </c>
      <c r="AY156">
        <v>26667</v>
      </c>
      <c r="AZ156" t="s">
        <v>1035</v>
      </c>
      <c r="BA156" t="s">
        <v>1861</v>
      </c>
      <c r="BB156" t="s">
        <v>1035</v>
      </c>
      <c r="BC156" t="s">
        <v>1861</v>
      </c>
      <c r="BD156" t="s">
        <v>216</v>
      </c>
      <c r="BE156" t="s">
        <v>1847</v>
      </c>
      <c r="BF156" t="s">
        <v>1848</v>
      </c>
      <c r="BG156" t="s">
        <v>366</v>
      </c>
      <c r="BH156">
        <v>7</v>
      </c>
      <c r="BI156">
        <v>7</v>
      </c>
      <c r="BJ156" t="s">
        <v>1847</v>
      </c>
      <c r="BK156" t="s">
        <v>1848</v>
      </c>
      <c r="BN156">
        <v>10.005479452054795</v>
      </c>
      <c r="BO156">
        <v>120.06575342465754</v>
      </c>
      <c r="BP156" t="s">
        <v>1862</v>
      </c>
      <c r="BQ156">
        <v>26667</v>
      </c>
      <c r="BR156" t="s">
        <v>1863</v>
      </c>
      <c r="BT156" s="13"/>
      <c r="BU156" s="13"/>
      <c r="BV156" s="13">
        <v>0</v>
      </c>
    </row>
    <row r="157" spans="1:74">
      <c r="A157">
        <v>5386</v>
      </c>
      <c r="B157" t="s">
        <v>223</v>
      </c>
      <c r="C157" t="s">
        <v>224</v>
      </c>
      <c r="D157" t="s">
        <v>1864</v>
      </c>
      <c r="E157" t="s">
        <v>1865</v>
      </c>
      <c r="F157" t="s">
        <v>1833</v>
      </c>
      <c r="G157" t="s">
        <v>1834</v>
      </c>
      <c r="H157" s="13">
        <v>43647</v>
      </c>
      <c r="I157" s="13">
        <v>44652</v>
      </c>
      <c r="J157" s="13">
        <v>45016</v>
      </c>
      <c r="K157" s="13">
        <v>45473</v>
      </c>
      <c r="L157">
        <v>122076</v>
      </c>
      <c r="M157" t="s">
        <v>1866</v>
      </c>
      <c r="N157" t="s">
        <v>1867</v>
      </c>
      <c r="O157" t="s">
        <v>1058</v>
      </c>
      <c r="P157" t="s">
        <v>314</v>
      </c>
      <c r="Q157" t="s">
        <v>592</v>
      </c>
      <c r="R157" t="s">
        <v>1868</v>
      </c>
      <c r="S157" t="s">
        <v>1837</v>
      </c>
      <c r="T157" t="s">
        <v>170</v>
      </c>
      <c r="U157" t="s">
        <v>171</v>
      </c>
      <c r="V157" t="s">
        <v>172</v>
      </c>
      <c r="W157" t="s">
        <v>173</v>
      </c>
      <c r="X157" t="s">
        <v>174</v>
      </c>
      <c r="Y157" t="s">
        <v>175</v>
      </c>
      <c r="Z157">
        <v>23081</v>
      </c>
      <c r="AA157" t="s">
        <v>1838</v>
      </c>
      <c r="AB157">
        <v>15</v>
      </c>
      <c r="AC157">
        <v>23081</v>
      </c>
      <c r="AD157" t="s">
        <v>209</v>
      </c>
      <c r="AE157" t="s">
        <v>1869</v>
      </c>
      <c r="AF157" t="s">
        <v>1767</v>
      </c>
      <c r="AG157" t="s">
        <v>1841</v>
      </c>
      <c r="AH157" t="s">
        <v>833</v>
      </c>
      <c r="AI157" t="s">
        <v>1842</v>
      </c>
      <c r="AJ157" t="s">
        <v>182</v>
      </c>
      <c r="AK157">
        <v>0</v>
      </c>
      <c r="AL157">
        <v>0</v>
      </c>
      <c r="AM157">
        <v>0</v>
      </c>
      <c r="AN157">
        <v>15580</v>
      </c>
      <c r="AO157">
        <v>23081</v>
      </c>
      <c r="AP157">
        <v>24235</v>
      </c>
      <c r="AQ157">
        <v>25447</v>
      </c>
      <c r="AR157">
        <v>26719</v>
      </c>
      <c r="AS157">
        <v>7014</v>
      </c>
      <c r="AU157" t="s">
        <v>1870</v>
      </c>
      <c r="AW157">
        <v>0</v>
      </c>
      <c r="AX157">
        <v>46162</v>
      </c>
      <c r="AY157">
        <v>23081</v>
      </c>
      <c r="AZ157" t="s">
        <v>1871</v>
      </c>
      <c r="BA157" t="s">
        <v>1872</v>
      </c>
      <c r="BB157" t="s">
        <v>1873</v>
      </c>
      <c r="BC157" t="s">
        <v>1872</v>
      </c>
      <c r="BD157" t="s">
        <v>216</v>
      </c>
      <c r="BE157" t="s">
        <v>1847</v>
      </c>
      <c r="BF157" t="s">
        <v>1848</v>
      </c>
      <c r="BG157" t="s">
        <v>366</v>
      </c>
      <c r="BH157">
        <v>7</v>
      </c>
      <c r="BI157">
        <v>7</v>
      </c>
      <c r="BJ157" t="s">
        <v>1847</v>
      </c>
      <c r="BK157" t="s">
        <v>1848</v>
      </c>
      <c r="BN157">
        <v>10.005479452054795</v>
      </c>
      <c r="BO157">
        <v>120.06575342465754</v>
      </c>
      <c r="BP157" t="s">
        <v>1874</v>
      </c>
      <c r="BQ157">
        <v>23081</v>
      </c>
      <c r="BR157" t="s">
        <v>1875</v>
      </c>
      <c r="BT157" s="13"/>
      <c r="BU157" s="13"/>
      <c r="BV157" s="13">
        <v>0</v>
      </c>
    </row>
    <row r="158" spans="1:74">
      <c r="A158">
        <v>5387</v>
      </c>
      <c r="B158" t="s">
        <v>223</v>
      </c>
      <c r="C158" t="s">
        <v>224</v>
      </c>
      <c r="D158" t="s">
        <v>1876</v>
      </c>
      <c r="E158" t="s">
        <v>1877</v>
      </c>
      <c r="F158" t="s">
        <v>1833</v>
      </c>
      <c r="G158" t="s">
        <v>1834</v>
      </c>
      <c r="H158" s="13">
        <v>43647</v>
      </c>
      <c r="I158" s="13">
        <v>44652</v>
      </c>
      <c r="J158" s="13">
        <v>45016</v>
      </c>
      <c r="K158" s="13">
        <v>45473</v>
      </c>
      <c r="L158">
        <v>411368</v>
      </c>
      <c r="M158" t="s">
        <v>1877</v>
      </c>
      <c r="N158" t="s">
        <v>1878</v>
      </c>
      <c r="P158" t="s">
        <v>1879</v>
      </c>
      <c r="Q158" t="s">
        <v>1880</v>
      </c>
      <c r="R158" t="s">
        <v>1881</v>
      </c>
      <c r="S158" t="s">
        <v>1837</v>
      </c>
      <c r="T158" t="s">
        <v>170</v>
      </c>
      <c r="U158" t="s">
        <v>171</v>
      </c>
      <c r="V158" t="s">
        <v>172</v>
      </c>
      <c r="W158" t="s">
        <v>173</v>
      </c>
      <c r="X158" t="s">
        <v>174</v>
      </c>
      <c r="Y158" t="s">
        <v>175</v>
      </c>
      <c r="Z158">
        <v>77778</v>
      </c>
      <c r="AA158" t="s">
        <v>1838</v>
      </c>
      <c r="AB158">
        <v>15</v>
      </c>
      <c r="AC158">
        <v>77778</v>
      </c>
      <c r="AD158" t="s">
        <v>268</v>
      </c>
      <c r="AE158" t="s">
        <v>1882</v>
      </c>
      <c r="AF158" t="s">
        <v>1883</v>
      </c>
      <c r="AG158" t="s">
        <v>1841</v>
      </c>
      <c r="AH158" t="s">
        <v>833</v>
      </c>
      <c r="AI158" t="s">
        <v>1842</v>
      </c>
      <c r="AJ158" t="s">
        <v>182</v>
      </c>
      <c r="AK158">
        <v>77778</v>
      </c>
      <c r="AL158">
        <v>0</v>
      </c>
      <c r="AM158">
        <v>0</v>
      </c>
      <c r="AN158">
        <v>52500</v>
      </c>
      <c r="AO158">
        <v>77778</v>
      </c>
      <c r="AP158">
        <v>81667</v>
      </c>
      <c r="AQ158">
        <v>85750</v>
      </c>
      <c r="AR158">
        <v>90038</v>
      </c>
      <c r="AS158">
        <v>23635</v>
      </c>
      <c r="AW158">
        <v>0</v>
      </c>
      <c r="AX158">
        <v>77778</v>
      </c>
      <c r="AY158">
        <v>77778</v>
      </c>
      <c r="AZ158" t="s">
        <v>189</v>
      </c>
      <c r="BA158" t="s">
        <v>1884</v>
      </c>
      <c r="BB158" t="s">
        <v>189</v>
      </c>
      <c r="BC158" t="s">
        <v>1885</v>
      </c>
      <c r="BD158" t="s">
        <v>216</v>
      </c>
      <c r="BE158" t="s">
        <v>1847</v>
      </c>
      <c r="BF158" t="s">
        <v>1848</v>
      </c>
      <c r="BG158" t="s">
        <v>366</v>
      </c>
      <c r="BH158">
        <v>7</v>
      </c>
      <c r="BI158">
        <v>7</v>
      </c>
      <c r="BJ158" t="s">
        <v>1847</v>
      </c>
      <c r="BK158" t="s">
        <v>1848</v>
      </c>
      <c r="BN158">
        <v>5.0027397260273974</v>
      </c>
      <c r="BO158">
        <v>60.032876712328772</v>
      </c>
      <c r="BP158" t="s">
        <v>1886</v>
      </c>
      <c r="BQ158">
        <v>0</v>
      </c>
      <c r="BR158" t="s">
        <v>1887</v>
      </c>
      <c r="BT158" s="13"/>
      <c r="BU158" s="13"/>
      <c r="BV158" s="13">
        <v>0</v>
      </c>
    </row>
    <row r="159" spans="1:74">
      <c r="A159">
        <v>5388</v>
      </c>
      <c r="B159" t="s">
        <v>223</v>
      </c>
      <c r="C159" t="s">
        <v>224</v>
      </c>
      <c r="D159" t="s">
        <v>1888</v>
      </c>
      <c r="E159" t="s">
        <v>1889</v>
      </c>
      <c r="F159" t="s">
        <v>1890</v>
      </c>
      <c r="G159" t="s">
        <v>827</v>
      </c>
      <c r="H159" s="13">
        <v>43647</v>
      </c>
      <c r="I159" s="13">
        <v>44652</v>
      </c>
      <c r="J159" s="13">
        <v>45016</v>
      </c>
      <c r="K159" s="13">
        <v>45473</v>
      </c>
      <c r="L159">
        <v>625000</v>
      </c>
      <c r="M159" t="s">
        <v>1891</v>
      </c>
      <c r="N159" t="s">
        <v>1892</v>
      </c>
      <c r="O159" t="s">
        <v>1893</v>
      </c>
      <c r="P159" t="s">
        <v>282</v>
      </c>
      <c r="Q159" t="s">
        <v>673</v>
      </c>
      <c r="R159" t="s">
        <v>1894</v>
      </c>
      <c r="S159" t="s">
        <v>1895</v>
      </c>
      <c r="T159" t="s">
        <v>170</v>
      </c>
      <c r="U159" t="s">
        <v>171</v>
      </c>
      <c r="V159" t="s">
        <v>172</v>
      </c>
      <c r="W159" t="s">
        <v>173</v>
      </c>
      <c r="X159" t="s">
        <v>174</v>
      </c>
      <c r="Y159" t="s">
        <v>175</v>
      </c>
      <c r="Z159">
        <v>127500</v>
      </c>
      <c r="AA159" t="s">
        <v>831</v>
      </c>
      <c r="AB159">
        <v>1</v>
      </c>
      <c r="AC159">
        <v>127500</v>
      </c>
      <c r="AD159" t="s">
        <v>177</v>
      </c>
      <c r="AE159" t="s">
        <v>1896</v>
      </c>
      <c r="AF159" t="s">
        <v>1897</v>
      </c>
      <c r="AG159" t="s">
        <v>1898</v>
      </c>
      <c r="AH159" t="s">
        <v>833</v>
      </c>
      <c r="AI159" t="s">
        <v>1899</v>
      </c>
      <c r="AJ159" t="s">
        <v>182</v>
      </c>
      <c r="AK159">
        <v>98606</v>
      </c>
      <c r="AL159">
        <v>0</v>
      </c>
      <c r="AM159">
        <v>0</v>
      </c>
      <c r="AN159">
        <v>93750</v>
      </c>
      <c r="AO159">
        <v>125000</v>
      </c>
      <c r="AP159">
        <v>125000</v>
      </c>
      <c r="AQ159">
        <v>125000</v>
      </c>
      <c r="AR159">
        <v>125000</v>
      </c>
      <c r="AS159">
        <v>31250</v>
      </c>
      <c r="AU159" t="s">
        <v>1900</v>
      </c>
      <c r="AW159">
        <v>13000</v>
      </c>
      <c r="AX159">
        <v>127500</v>
      </c>
      <c r="AY159">
        <v>127500</v>
      </c>
      <c r="AZ159" t="s">
        <v>1901</v>
      </c>
      <c r="BA159" t="s">
        <v>1902</v>
      </c>
      <c r="BB159" t="s">
        <v>1901</v>
      </c>
      <c r="BC159" t="s">
        <v>1902</v>
      </c>
      <c r="BD159" t="s">
        <v>216</v>
      </c>
      <c r="BE159" t="s">
        <v>1480</v>
      </c>
      <c r="BF159" t="s">
        <v>1903</v>
      </c>
      <c r="BG159" t="s">
        <v>1904</v>
      </c>
      <c r="BH159">
        <v>6</v>
      </c>
      <c r="BI159">
        <v>15</v>
      </c>
      <c r="BJ159" t="s">
        <v>842</v>
      </c>
      <c r="BK159" t="s">
        <v>843</v>
      </c>
      <c r="BN159">
        <v>5.0027397260273974</v>
      </c>
      <c r="BO159">
        <v>60.032876712328772</v>
      </c>
      <c r="BP159" t="s">
        <v>1905</v>
      </c>
      <c r="BQ159">
        <v>15894</v>
      </c>
      <c r="BR159" t="s">
        <v>1906</v>
      </c>
      <c r="BT159" s="13"/>
      <c r="BU159" s="13"/>
      <c r="BV159" s="13">
        <v>0</v>
      </c>
    </row>
    <row r="160" spans="1:74">
      <c r="A160">
        <v>5389</v>
      </c>
      <c r="B160" t="s">
        <v>223</v>
      </c>
      <c r="C160" t="s">
        <v>224</v>
      </c>
      <c r="D160" t="s">
        <v>1907</v>
      </c>
      <c r="E160" t="s">
        <v>1908</v>
      </c>
      <c r="F160" t="s">
        <v>1909</v>
      </c>
      <c r="G160" t="s">
        <v>827</v>
      </c>
      <c r="H160" s="13">
        <v>43647</v>
      </c>
      <c r="I160" s="13">
        <v>44652</v>
      </c>
      <c r="J160" s="13">
        <v>45016</v>
      </c>
      <c r="K160" s="13">
        <v>45473</v>
      </c>
      <c r="L160">
        <v>335683</v>
      </c>
      <c r="M160" t="s">
        <v>1910</v>
      </c>
      <c r="N160" t="s">
        <v>1911</v>
      </c>
      <c r="O160" t="s">
        <v>991</v>
      </c>
      <c r="P160" t="s">
        <v>1178</v>
      </c>
      <c r="Q160" t="s">
        <v>1179</v>
      </c>
      <c r="R160" t="s">
        <v>1912</v>
      </c>
      <c r="S160" t="s">
        <v>830</v>
      </c>
      <c r="T160" t="s">
        <v>170</v>
      </c>
      <c r="U160" t="s">
        <v>171</v>
      </c>
      <c r="V160" t="s">
        <v>172</v>
      </c>
      <c r="W160" t="s">
        <v>173</v>
      </c>
      <c r="X160" t="s">
        <v>174</v>
      </c>
      <c r="Y160" t="s">
        <v>175</v>
      </c>
      <c r="Z160">
        <v>61200</v>
      </c>
      <c r="AA160" t="s">
        <v>1913</v>
      </c>
      <c r="AB160">
        <v>1</v>
      </c>
      <c r="AC160">
        <v>61200</v>
      </c>
      <c r="AD160" t="s">
        <v>268</v>
      </c>
      <c r="AE160" t="s">
        <v>1914</v>
      </c>
      <c r="AH160" t="s">
        <v>833</v>
      </c>
      <c r="AI160" t="s">
        <v>834</v>
      </c>
      <c r="AK160">
        <v>38821</v>
      </c>
      <c r="AL160">
        <v>1000</v>
      </c>
      <c r="AM160">
        <v>9000</v>
      </c>
      <c r="AN160">
        <v>45000</v>
      </c>
      <c r="AO160">
        <v>63000</v>
      </c>
      <c r="AP160">
        <v>66150</v>
      </c>
      <c r="AQ160">
        <v>69458</v>
      </c>
      <c r="AR160">
        <v>72931</v>
      </c>
      <c r="AS160">
        <v>19144</v>
      </c>
      <c r="AU160" t="s">
        <v>1908</v>
      </c>
      <c r="AW160">
        <v>5000</v>
      </c>
      <c r="AX160">
        <v>61200</v>
      </c>
      <c r="AY160">
        <v>61200</v>
      </c>
      <c r="AZ160" t="s">
        <v>1915</v>
      </c>
      <c r="BA160" t="s">
        <v>1916</v>
      </c>
      <c r="BB160" t="s">
        <v>1917</v>
      </c>
      <c r="BC160" t="s">
        <v>1918</v>
      </c>
      <c r="BD160" t="s">
        <v>216</v>
      </c>
      <c r="BE160" t="s">
        <v>840</v>
      </c>
      <c r="BF160" t="s">
        <v>841</v>
      </c>
      <c r="BG160" t="s">
        <v>366</v>
      </c>
      <c r="BH160">
        <v>3</v>
      </c>
      <c r="BI160">
        <v>15</v>
      </c>
      <c r="BJ160" t="s">
        <v>842</v>
      </c>
      <c r="BK160" t="s">
        <v>843</v>
      </c>
      <c r="BN160">
        <v>5.0027397260273974</v>
      </c>
      <c r="BO160">
        <v>60.032876712328772</v>
      </c>
      <c r="BP160" t="s">
        <v>1919</v>
      </c>
      <c r="BQ160">
        <v>7379</v>
      </c>
      <c r="BR160" t="s">
        <v>1920</v>
      </c>
      <c r="BS160">
        <v>18</v>
      </c>
      <c r="BT160" s="13">
        <v>44651</v>
      </c>
      <c r="BU160" s="13"/>
      <c r="BV160" s="13">
        <v>0</v>
      </c>
    </row>
    <row r="161" spans="1:74">
      <c r="A161">
        <v>5391</v>
      </c>
      <c r="B161" t="s">
        <v>223</v>
      </c>
      <c r="C161" t="s">
        <v>224</v>
      </c>
      <c r="D161" t="s">
        <v>1921</v>
      </c>
      <c r="E161" t="s">
        <v>1530</v>
      </c>
      <c r="F161" t="s">
        <v>1922</v>
      </c>
      <c r="G161" t="s">
        <v>1923</v>
      </c>
      <c r="H161" s="13">
        <v>44562</v>
      </c>
      <c r="I161" s="13">
        <v>44652</v>
      </c>
      <c r="J161" s="13">
        <v>45016</v>
      </c>
      <c r="K161" s="13">
        <v>46387</v>
      </c>
      <c r="L161">
        <v>482248</v>
      </c>
      <c r="M161" t="s">
        <v>1531</v>
      </c>
      <c r="N161" t="s">
        <v>1532</v>
      </c>
      <c r="P161" t="s">
        <v>167</v>
      </c>
      <c r="Q161" t="s">
        <v>1339</v>
      </c>
      <c r="R161" t="s">
        <v>1533</v>
      </c>
      <c r="S161" t="s">
        <v>1924</v>
      </c>
      <c r="T161" t="s">
        <v>170</v>
      </c>
      <c r="U161" t="s">
        <v>171</v>
      </c>
      <c r="V161" t="s">
        <v>172</v>
      </c>
      <c r="W161" t="s">
        <v>173</v>
      </c>
      <c r="X161" t="s">
        <v>174</v>
      </c>
      <c r="Y161" t="s">
        <v>175</v>
      </c>
      <c r="Z161">
        <v>88213</v>
      </c>
      <c r="AA161" t="s">
        <v>1925</v>
      </c>
      <c r="AB161">
        <v>6</v>
      </c>
      <c r="AC161">
        <v>88213</v>
      </c>
      <c r="AD161" t="s">
        <v>268</v>
      </c>
      <c r="AE161" t="s">
        <v>1534</v>
      </c>
      <c r="AF161" t="s">
        <v>1535</v>
      </c>
      <c r="AG161" t="s">
        <v>1926</v>
      </c>
      <c r="AH161" t="s">
        <v>833</v>
      </c>
      <c r="AI161" t="s">
        <v>1927</v>
      </c>
      <c r="AJ161" t="s">
        <v>182</v>
      </c>
      <c r="AK161">
        <v>65890</v>
      </c>
      <c r="AL161">
        <v>0</v>
      </c>
      <c r="AM161">
        <v>0</v>
      </c>
      <c r="AN161">
        <v>21621</v>
      </c>
      <c r="AO161">
        <v>88213</v>
      </c>
      <c r="AP161">
        <v>92623</v>
      </c>
      <c r="AQ161">
        <v>97255</v>
      </c>
      <c r="AR161">
        <v>102118</v>
      </c>
      <c r="AS161">
        <v>80418</v>
      </c>
      <c r="AU161" t="s">
        <v>1536</v>
      </c>
      <c r="AW161">
        <v>9340</v>
      </c>
      <c r="AX161">
        <v>176426</v>
      </c>
      <c r="AY161">
        <v>88213</v>
      </c>
      <c r="AZ161" t="s">
        <v>1537</v>
      </c>
      <c r="BA161" t="s">
        <v>1538</v>
      </c>
      <c r="BB161" t="s">
        <v>1928</v>
      </c>
      <c r="BC161" t="s">
        <v>1929</v>
      </c>
      <c r="BD161" t="s">
        <v>216</v>
      </c>
      <c r="BE161" t="s">
        <v>1157</v>
      </c>
      <c r="BF161" t="s">
        <v>1930</v>
      </c>
      <c r="BG161" t="s">
        <v>1931</v>
      </c>
      <c r="BH161">
        <v>10</v>
      </c>
      <c r="BI161">
        <v>10</v>
      </c>
      <c r="BJ161" t="s">
        <v>1157</v>
      </c>
      <c r="BK161" t="s">
        <v>1930</v>
      </c>
      <c r="BN161">
        <v>10</v>
      </c>
      <c r="BO161">
        <v>120</v>
      </c>
      <c r="BP161" t="s">
        <v>1539</v>
      </c>
      <c r="BQ161">
        <v>12983</v>
      </c>
      <c r="BR161" t="s">
        <v>1540</v>
      </c>
      <c r="BT161" s="13"/>
      <c r="BU161" s="13"/>
      <c r="BV161" s="13">
        <v>0</v>
      </c>
    </row>
    <row r="162" spans="1:74">
      <c r="A162">
        <v>5392</v>
      </c>
      <c r="B162" t="s">
        <v>223</v>
      </c>
      <c r="C162" t="s">
        <v>224</v>
      </c>
      <c r="D162" t="s">
        <v>1932</v>
      </c>
      <c r="E162" t="s">
        <v>1865</v>
      </c>
      <c r="F162" t="s">
        <v>1922</v>
      </c>
      <c r="G162" t="s">
        <v>1923</v>
      </c>
      <c r="H162" s="13">
        <v>44562</v>
      </c>
      <c r="I162" s="13">
        <v>44652</v>
      </c>
      <c r="J162" s="13">
        <v>45016</v>
      </c>
      <c r="K162" s="13">
        <v>46387</v>
      </c>
      <c r="L162">
        <v>82685</v>
      </c>
      <c r="M162" t="s">
        <v>1866</v>
      </c>
      <c r="N162" t="s">
        <v>1867</v>
      </c>
      <c r="O162" t="s">
        <v>1058</v>
      </c>
      <c r="P162" t="s">
        <v>314</v>
      </c>
      <c r="Q162" t="s">
        <v>592</v>
      </c>
      <c r="R162" t="s">
        <v>1868</v>
      </c>
      <c r="S162" t="s">
        <v>1924</v>
      </c>
      <c r="T162" t="s">
        <v>170</v>
      </c>
      <c r="U162" t="s">
        <v>171</v>
      </c>
      <c r="V162" t="s">
        <v>172</v>
      </c>
      <c r="W162" t="s">
        <v>173</v>
      </c>
      <c r="X162" t="s">
        <v>174</v>
      </c>
      <c r="Y162" t="s">
        <v>175</v>
      </c>
      <c r="Z162">
        <v>15125</v>
      </c>
      <c r="AA162" t="s">
        <v>1925</v>
      </c>
      <c r="AB162">
        <v>6</v>
      </c>
      <c r="AC162">
        <v>15125</v>
      </c>
      <c r="AD162" t="s">
        <v>209</v>
      </c>
      <c r="AE162" t="s">
        <v>1869</v>
      </c>
      <c r="AF162" t="s">
        <v>1767</v>
      </c>
      <c r="AG162" t="s">
        <v>1926</v>
      </c>
      <c r="AH162" t="s">
        <v>833</v>
      </c>
      <c r="AI162" t="s">
        <v>1927</v>
      </c>
      <c r="AJ162" t="s">
        <v>182</v>
      </c>
      <c r="AK162">
        <v>15125</v>
      </c>
      <c r="AL162">
        <v>0</v>
      </c>
      <c r="AM162">
        <v>0</v>
      </c>
      <c r="AN162">
        <v>3707</v>
      </c>
      <c r="AO162">
        <v>15125</v>
      </c>
      <c r="AP162">
        <v>15881</v>
      </c>
      <c r="AQ162">
        <v>16675</v>
      </c>
      <c r="AR162">
        <v>17509</v>
      </c>
      <c r="AS162">
        <v>13788</v>
      </c>
      <c r="AU162" t="s">
        <v>1870</v>
      </c>
      <c r="AW162">
        <v>0</v>
      </c>
      <c r="AX162">
        <v>30250</v>
      </c>
      <c r="AY162">
        <v>15125</v>
      </c>
      <c r="AZ162" t="s">
        <v>1871</v>
      </c>
      <c r="BA162" t="s">
        <v>1872</v>
      </c>
      <c r="BB162" t="s">
        <v>1873</v>
      </c>
      <c r="BC162" t="s">
        <v>1872</v>
      </c>
      <c r="BD162" t="s">
        <v>216</v>
      </c>
      <c r="BE162" t="s">
        <v>1157</v>
      </c>
      <c r="BF162" t="s">
        <v>1930</v>
      </c>
      <c r="BG162" t="s">
        <v>1931</v>
      </c>
      <c r="BH162">
        <v>10</v>
      </c>
      <c r="BI162">
        <v>10</v>
      </c>
      <c r="BJ162" t="s">
        <v>1157</v>
      </c>
      <c r="BK162" t="s">
        <v>1930</v>
      </c>
      <c r="BN162">
        <v>10</v>
      </c>
      <c r="BO162">
        <v>120</v>
      </c>
      <c r="BP162" t="s">
        <v>1874</v>
      </c>
      <c r="BQ162">
        <v>0</v>
      </c>
      <c r="BR162" t="s">
        <v>1875</v>
      </c>
      <c r="BT162" s="13"/>
      <c r="BU162" s="13"/>
      <c r="BV162" s="13">
        <v>0</v>
      </c>
    </row>
    <row r="163" spans="1:74">
      <c r="A163">
        <v>5393</v>
      </c>
      <c r="B163" t="s">
        <v>223</v>
      </c>
      <c r="C163" t="s">
        <v>224</v>
      </c>
      <c r="D163" t="s">
        <v>1933</v>
      </c>
      <c r="E163" t="s">
        <v>1934</v>
      </c>
      <c r="F163" t="s">
        <v>1922</v>
      </c>
      <c r="G163" t="s">
        <v>1923</v>
      </c>
      <c r="H163" s="13">
        <v>44562</v>
      </c>
      <c r="I163" s="13">
        <v>44652</v>
      </c>
      <c r="J163" s="13">
        <v>45016</v>
      </c>
      <c r="K163" s="13">
        <v>46387</v>
      </c>
      <c r="L163">
        <v>105746</v>
      </c>
      <c r="M163" t="s">
        <v>1935</v>
      </c>
      <c r="N163" t="s">
        <v>1936</v>
      </c>
      <c r="O163" t="s">
        <v>872</v>
      </c>
      <c r="P163" t="s">
        <v>282</v>
      </c>
      <c r="Q163" t="s">
        <v>673</v>
      </c>
      <c r="R163" t="s">
        <v>1937</v>
      </c>
      <c r="S163" t="s">
        <v>1924</v>
      </c>
      <c r="T163" t="s">
        <v>170</v>
      </c>
      <c r="U163" t="s">
        <v>171</v>
      </c>
      <c r="V163" t="s">
        <v>172</v>
      </c>
      <c r="W163" t="s">
        <v>173</v>
      </c>
      <c r="X163" t="s">
        <v>174</v>
      </c>
      <c r="Y163" t="s">
        <v>175</v>
      </c>
      <c r="Z163">
        <v>19343</v>
      </c>
      <c r="AA163" t="s">
        <v>1925</v>
      </c>
      <c r="AB163">
        <v>6</v>
      </c>
      <c r="AC163">
        <v>19343</v>
      </c>
      <c r="AD163" t="s">
        <v>209</v>
      </c>
      <c r="AE163" t="s">
        <v>1938</v>
      </c>
      <c r="AF163" t="s">
        <v>1939</v>
      </c>
      <c r="AG163" t="s">
        <v>1926</v>
      </c>
      <c r="AH163" t="s">
        <v>833</v>
      </c>
      <c r="AI163" t="s">
        <v>1927</v>
      </c>
      <c r="AJ163" t="s">
        <v>182</v>
      </c>
      <c r="AK163">
        <v>16152</v>
      </c>
      <c r="AL163">
        <v>0</v>
      </c>
      <c r="AM163">
        <v>0</v>
      </c>
      <c r="AN163">
        <v>4741</v>
      </c>
      <c r="AO163">
        <v>19343</v>
      </c>
      <c r="AP163">
        <v>20310</v>
      </c>
      <c r="AQ163">
        <v>21326</v>
      </c>
      <c r="AR163">
        <v>22392</v>
      </c>
      <c r="AS163">
        <v>17634</v>
      </c>
      <c r="AU163" t="s">
        <v>1940</v>
      </c>
      <c r="AW163">
        <v>3191</v>
      </c>
      <c r="AX163">
        <v>19343</v>
      </c>
      <c r="AY163">
        <v>19343</v>
      </c>
      <c r="AZ163" t="s">
        <v>1941</v>
      </c>
      <c r="BA163" t="s">
        <v>1942</v>
      </c>
      <c r="BB163" t="s">
        <v>1941</v>
      </c>
      <c r="BC163" t="s">
        <v>1942</v>
      </c>
      <c r="BD163" t="s">
        <v>216</v>
      </c>
      <c r="BE163" t="s">
        <v>1157</v>
      </c>
      <c r="BF163" t="s">
        <v>1930</v>
      </c>
      <c r="BG163" t="s">
        <v>1931</v>
      </c>
      <c r="BH163">
        <v>10</v>
      </c>
      <c r="BI163">
        <v>10</v>
      </c>
      <c r="BJ163" t="s">
        <v>1157</v>
      </c>
      <c r="BK163" t="s">
        <v>1930</v>
      </c>
      <c r="BN163">
        <v>5</v>
      </c>
      <c r="BO163">
        <v>60</v>
      </c>
      <c r="BP163" t="s">
        <v>1943</v>
      </c>
      <c r="BQ163">
        <v>0</v>
      </c>
      <c r="BR163" t="s">
        <v>1944</v>
      </c>
      <c r="BT163" s="13"/>
      <c r="BU163" s="13"/>
      <c r="BV163" s="13">
        <v>0</v>
      </c>
    </row>
    <row r="164" spans="1:74">
      <c r="A164">
        <v>5394</v>
      </c>
      <c r="B164" t="s">
        <v>223</v>
      </c>
      <c r="C164" t="s">
        <v>224</v>
      </c>
      <c r="D164" t="s">
        <v>1945</v>
      </c>
      <c r="E164" t="s">
        <v>1946</v>
      </c>
      <c r="F164" t="s">
        <v>1922</v>
      </c>
      <c r="G164" t="s">
        <v>1923</v>
      </c>
      <c r="H164" s="13">
        <v>44562</v>
      </c>
      <c r="I164" s="13">
        <v>44652</v>
      </c>
      <c r="J164" s="13">
        <v>45016</v>
      </c>
      <c r="K164" s="13">
        <v>46387</v>
      </c>
      <c r="L164">
        <v>55116</v>
      </c>
      <c r="M164" t="s">
        <v>1947</v>
      </c>
      <c r="N164" t="s">
        <v>1857</v>
      </c>
      <c r="O164" t="s">
        <v>978</v>
      </c>
      <c r="P164" t="s">
        <v>229</v>
      </c>
      <c r="Q164" t="s">
        <v>357</v>
      </c>
      <c r="R164" t="s">
        <v>1948</v>
      </c>
      <c r="S164" t="s">
        <v>1924</v>
      </c>
      <c r="T164" t="s">
        <v>170</v>
      </c>
      <c r="U164" t="s">
        <v>171</v>
      </c>
      <c r="V164" t="s">
        <v>172</v>
      </c>
      <c r="W164" t="s">
        <v>173</v>
      </c>
      <c r="X164" t="s">
        <v>174</v>
      </c>
      <c r="Y164" t="s">
        <v>175</v>
      </c>
      <c r="Z164">
        <v>10082</v>
      </c>
      <c r="AA164" t="s">
        <v>1925</v>
      </c>
      <c r="AB164">
        <v>6</v>
      </c>
      <c r="AC164">
        <v>10082</v>
      </c>
      <c r="AD164" t="s">
        <v>268</v>
      </c>
      <c r="AE164" t="s">
        <v>1859</v>
      </c>
      <c r="AF164" t="s">
        <v>1860</v>
      </c>
      <c r="AG164" t="s">
        <v>1926</v>
      </c>
      <c r="AH164" t="s">
        <v>833</v>
      </c>
      <c r="AI164" t="s">
        <v>1927</v>
      </c>
      <c r="AJ164" t="s">
        <v>182</v>
      </c>
      <c r="AK164">
        <v>8539</v>
      </c>
      <c r="AL164">
        <v>0</v>
      </c>
      <c r="AM164">
        <v>0</v>
      </c>
      <c r="AN164">
        <v>2471</v>
      </c>
      <c r="AO164">
        <v>10082</v>
      </c>
      <c r="AP164">
        <v>10586</v>
      </c>
      <c r="AQ164">
        <v>11115</v>
      </c>
      <c r="AR164">
        <v>11671</v>
      </c>
      <c r="AS164">
        <v>9191</v>
      </c>
      <c r="AU164" t="s">
        <v>1949</v>
      </c>
      <c r="AW164">
        <v>1543</v>
      </c>
      <c r="AX164">
        <v>20164</v>
      </c>
      <c r="AY164">
        <v>10082</v>
      </c>
      <c r="AZ164" t="s">
        <v>1035</v>
      </c>
      <c r="BA164" t="s">
        <v>1861</v>
      </c>
      <c r="BB164" t="s">
        <v>1171</v>
      </c>
      <c r="BC164" t="s">
        <v>1950</v>
      </c>
      <c r="BD164" t="s">
        <v>216</v>
      </c>
      <c r="BE164" t="s">
        <v>1157</v>
      </c>
      <c r="BF164" t="s">
        <v>1930</v>
      </c>
      <c r="BG164" t="s">
        <v>1931</v>
      </c>
      <c r="BH164">
        <v>10</v>
      </c>
      <c r="BI164">
        <v>10</v>
      </c>
      <c r="BJ164" t="s">
        <v>1157</v>
      </c>
      <c r="BK164" t="s">
        <v>1930</v>
      </c>
      <c r="BN164">
        <v>10</v>
      </c>
      <c r="BO164">
        <v>120</v>
      </c>
      <c r="BP164" t="s">
        <v>1951</v>
      </c>
      <c r="BQ164">
        <v>0</v>
      </c>
      <c r="BR164" t="s">
        <v>1952</v>
      </c>
      <c r="BT164" s="13"/>
      <c r="BU164" s="13"/>
      <c r="BV164" s="13">
        <v>0</v>
      </c>
    </row>
    <row r="165" spans="1:74">
      <c r="A165">
        <v>5395</v>
      </c>
      <c r="B165" t="s">
        <v>223</v>
      </c>
      <c r="C165" t="s">
        <v>224</v>
      </c>
      <c r="D165" t="s">
        <v>1953</v>
      </c>
      <c r="E165" t="s">
        <v>1954</v>
      </c>
      <c r="F165" t="s">
        <v>1955</v>
      </c>
      <c r="G165" t="s">
        <v>1956</v>
      </c>
      <c r="H165" s="13">
        <v>43922</v>
      </c>
      <c r="I165" s="13">
        <v>44652</v>
      </c>
      <c r="J165" s="13">
        <v>45016</v>
      </c>
      <c r="K165" s="13">
        <v>45747</v>
      </c>
      <c r="L165">
        <v>1896497</v>
      </c>
      <c r="M165" t="s">
        <v>1954</v>
      </c>
      <c r="N165" t="s">
        <v>1957</v>
      </c>
      <c r="P165" t="s">
        <v>902</v>
      </c>
      <c r="Q165" t="s">
        <v>903</v>
      </c>
      <c r="R165" t="s">
        <v>1958</v>
      </c>
      <c r="S165" t="s">
        <v>1959</v>
      </c>
      <c r="T165" t="s">
        <v>170</v>
      </c>
      <c r="U165" t="s">
        <v>171</v>
      </c>
      <c r="V165" t="s">
        <v>172</v>
      </c>
      <c r="W165" t="s">
        <v>173</v>
      </c>
      <c r="X165" t="s">
        <v>174</v>
      </c>
      <c r="Y165" t="s">
        <v>175</v>
      </c>
      <c r="Z165">
        <v>371333</v>
      </c>
      <c r="AA165" t="s">
        <v>1960</v>
      </c>
      <c r="AB165">
        <v>9</v>
      </c>
      <c r="AC165">
        <v>371333</v>
      </c>
      <c r="AD165" t="s">
        <v>209</v>
      </c>
      <c r="AE165" t="s">
        <v>1961</v>
      </c>
      <c r="AF165" t="s">
        <v>1962</v>
      </c>
      <c r="AG165" t="s">
        <v>1963</v>
      </c>
      <c r="AI165" t="s">
        <v>1964</v>
      </c>
      <c r="AJ165" t="s">
        <v>1965</v>
      </c>
      <c r="AK165">
        <v>292081</v>
      </c>
      <c r="AL165">
        <v>2382</v>
      </c>
      <c r="AM165">
        <v>0</v>
      </c>
      <c r="AN165">
        <v>327385</v>
      </c>
      <c r="AO165">
        <v>364052</v>
      </c>
      <c r="AP165">
        <v>382255</v>
      </c>
      <c r="AQ165">
        <v>401368</v>
      </c>
      <c r="AR165">
        <v>421437</v>
      </c>
      <c r="AS165">
        <v>0</v>
      </c>
      <c r="AW165">
        <v>28624</v>
      </c>
      <c r="AX165">
        <v>371333</v>
      </c>
      <c r="AY165">
        <v>371333</v>
      </c>
      <c r="AZ165" t="s">
        <v>1966</v>
      </c>
      <c r="BA165" t="s">
        <v>1967</v>
      </c>
      <c r="BB165" t="s">
        <v>1966</v>
      </c>
      <c r="BC165" t="s">
        <v>1967</v>
      </c>
      <c r="BD165" t="s">
        <v>216</v>
      </c>
      <c r="BE165" t="s">
        <v>1968</v>
      </c>
      <c r="BF165" t="s">
        <v>1969</v>
      </c>
      <c r="BG165" t="s">
        <v>1904</v>
      </c>
      <c r="BH165">
        <v>72</v>
      </c>
      <c r="BI165">
        <v>72</v>
      </c>
      <c r="BJ165" t="s">
        <v>1968</v>
      </c>
      <c r="BK165" t="s">
        <v>1969</v>
      </c>
      <c r="BN165">
        <v>5</v>
      </c>
      <c r="BO165">
        <v>60</v>
      </c>
      <c r="BP165" t="s">
        <v>1970</v>
      </c>
      <c r="BQ165">
        <v>48246</v>
      </c>
      <c r="BR165" t="s">
        <v>1971</v>
      </c>
      <c r="BS165">
        <v>0</v>
      </c>
      <c r="BT165" s="13"/>
      <c r="BU165" s="13"/>
      <c r="BV165" s="13">
        <v>0</v>
      </c>
    </row>
    <row r="166" spans="1:74">
      <c r="A166">
        <v>5396</v>
      </c>
      <c r="B166" t="s">
        <v>223</v>
      </c>
      <c r="C166" t="s">
        <v>224</v>
      </c>
      <c r="D166" t="s">
        <v>1972</v>
      </c>
      <c r="E166" t="s">
        <v>1253</v>
      </c>
      <c r="F166" t="s">
        <v>1955</v>
      </c>
      <c r="G166" t="s">
        <v>1956</v>
      </c>
      <c r="H166" s="13">
        <v>43922</v>
      </c>
      <c r="I166" s="13">
        <v>44652</v>
      </c>
      <c r="J166" s="13">
        <v>45016</v>
      </c>
      <c r="K166" s="13">
        <v>45747</v>
      </c>
      <c r="L166">
        <v>30570077</v>
      </c>
      <c r="M166" t="s">
        <v>1254</v>
      </c>
      <c r="N166" t="s">
        <v>1255</v>
      </c>
      <c r="P166" t="s">
        <v>167</v>
      </c>
      <c r="Q166" t="s">
        <v>1256</v>
      </c>
      <c r="R166" t="s">
        <v>1257</v>
      </c>
      <c r="S166" t="s">
        <v>1959</v>
      </c>
      <c r="T166" t="s">
        <v>170</v>
      </c>
      <c r="U166" t="s">
        <v>171</v>
      </c>
      <c r="V166" t="s">
        <v>172</v>
      </c>
      <c r="W166" t="s">
        <v>173</v>
      </c>
      <c r="X166" t="s">
        <v>174</v>
      </c>
      <c r="Y166" t="s">
        <v>175</v>
      </c>
      <c r="Z166">
        <v>5979648</v>
      </c>
      <c r="AA166" t="s">
        <v>1973</v>
      </c>
      <c r="AB166">
        <v>9</v>
      </c>
      <c r="AC166">
        <v>5979648</v>
      </c>
      <c r="AD166" t="s">
        <v>268</v>
      </c>
      <c r="AE166" t="s">
        <v>1258</v>
      </c>
      <c r="AG166" t="s">
        <v>1963</v>
      </c>
      <c r="AI166" t="s">
        <v>1964</v>
      </c>
      <c r="AJ166" t="s">
        <v>1965</v>
      </c>
      <c r="AK166">
        <v>3103539</v>
      </c>
      <c r="AL166">
        <v>10579</v>
      </c>
      <c r="AM166">
        <v>876765</v>
      </c>
      <c r="AN166">
        <v>5302400</v>
      </c>
      <c r="AO166">
        <v>5862400</v>
      </c>
      <c r="AP166">
        <v>6155520</v>
      </c>
      <c r="AQ166">
        <v>6463296</v>
      </c>
      <c r="AR166">
        <v>6786461</v>
      </c>
      <c r="AS166">
        <v>0</v>
      </c>
      <c r="AU166" t="s">
        <v>1259</v>
      </c>
      <c r="AW166">
        <v>1586990</v>
      </c>
      <c r="AX166">
        <v>11959296</v>
      </c>
      <c r="AY166">
        <v>5979648</v>
      </c>
      <c r="AZ166" t="s">
        <v>1260</v>
      </c>
      <c r="BA166" t="s">
        <v>1261</v>
      </c>
      <c r="BB166" t="s">
        <v>1974</v>
      </c>
      <c r="BC166" t="s">
        <v>498</v>
      </c>
      <c r="BD166" t="s">
        <v>1264</v>
      </c>
      <c r="BE166" t="s">
        <v>1968</v>
      </c>
      <c r="BF166" t="s">
        <v>1969</v>
      </c>
      <c r="BG166" t="s">
        <v>1904</v>
      </c>
      <c r="BH166">
        <v>72</v>
      </c>
      <c r="BI166">
        <v>72</v>
      </c>
      <c r="BJ166" t="s">
        <v>1968</v>
      </c>
      <c r="BK166" t="s">
        <v>1969</v>
      </c>
      <c r="BN166">
        <v>10</v>
      </c>
      <c r="BO166">
        <v>120</v>
      </c>
      <c r="BP166" t="s">
        <v>1265</v>
      </c>
      <c r="BQ166">
        <v>401775</v>
      </c>
      <c r="BR166" t="s">
        <v>1266</v>
      </c>
      <c r="BT166" s="13"/>
      <c r="BU166" s="13"/>
      <c r="BV166" s="13">
        <v>0</v>
      </c>
    </row>
    <row r="167" spans="1:74">
      <c r="A167">
        <v>5397</v>
      </c>
      <c r="B167" t="s">
        <v>223</v>
      </c>
      <c r="C167" t="s">
        <v>224</v>
      </c>
      <c r="D167" t="s">
        <v>1975</v>
      </c>
      <c r="E167" t="s">
        <v>900</v>
      </c>
      <c r="F167" t="s">
        <v>1955</v>
      </c>
      <c r="G167" t="s">
        <v>1956</v>
      </c>
      <c r="H167" s="13">
        <v>43922</v>
      </c>
      <c r="I167" s="13">
        <v>44652</v>
      </c>
      <c r="J167" s="13">
        <v>45016</v>
      </c>
      <c r="K167" s="13">
        <v>45747</v>
      </c>
      <c r="L167">
        <v>1109050</v>
      </c>
      <c r="M167" t="s">
        <v>900</v>
      </c>
      <c r="N167" t="s">
        <v>901</v>
      </c>
      <c r="P167" t="s">
        <v>902</v>
      </c>
      <c r="Q167" t="s">
        <v>903</v>
      </c>
      <c r="R167" t="s">
        <v>904</v>
      </c>
      <c r="S167" t="s">
        <v>1959</v>
      </c>
      <c r="T167" t="s">
        <v>170</v>
      </c>
      <c r="U167" t="s">
        <v>171</v>
      </c>
      <c r="V167" t="s">
        <v>172</v>
      </c>
      <c r="W167" t="s">
        <v>173</v>
      </c>
      <c r="X167" t="s">
        <v>174</v>
      </c>
      <c r="Y167" t="s">
        <v>175</v>
      </c>
      <c r="Z167">
        <v>216291</v>
      </c>
      <c r="AA167" t="s">
        <v>1960</v>
      </c>
      <c r="AB167">
        <v>9</v>
      </c>
      <c r="AC167">
        <v>216291</v>
      </c>
      <c r="AD167" t="s">
        <v>268</v>
      </c>
      <c r="AE167" t="s">
        <v>905</v>
      </c>
      <c r="AG167" t="s">
        <v>1963</v>
      </c>
      <c r="AI167" t="s">
        <v>1964</v>
      </c>
      <c r="AJ167" t="s">
        <v>1965</v>
      </c>
      <c r="AK167">
        <v>147014</v>
      </c>
      <c r="AL167">
        <v>0</v>
      </c>
      <c r="AM167">
        <v>16022</v>
      </c>
      <c r="AN167">
        <v>195086</v>
      </c>
      <c r="AO167">
        <v>212050</v>
      </c>
      <c r="AP167">
        <v>222653</v>
      </c>
      <c r="AQ167">
        <v>233786</v>
      </c>
      <c r="AR167">
        <v>245475</v>
      </c>
      <c r="AS167">
        <v>0</v>
      </c>
      <c r="AW167">
        <v>38224</v>
      </c>
      <c r="AX167">
        <v>432582</v>
      </c>
      <c r="AY167">
        <v>216291</v>
      </c>
      <c r="AZ167" t="s">
        <v>906</v>
      </c>
      <c r="BA167" t="s">
        <v>907</v>
      </c>
      <c r="BD167" t="s">
        <v>216</v>
      </c>
      <c r="BE167" t="s">
        <v>1968</v>
      </c>
      <c r="BF167" t="s">
        <v>1969</v>
      </c>
      <c r="BG167" t="s">
        <v>1904</v>
      </c>
      <c r="BH167">
        <v>72</v>
      </c>
      <c r="BI167">
        <v>72</v>
      </c>
      <c r="BJ167" t="s">
        <v>1968</v>
      </c>
      <c r="BK167" t="s">
        <v>1969</v>
      </c>
      <c r="BN167">
        <v>10</v>
      </c>
      <c r="BO167">
        <v>120</v>
      </c>
      <c r="BP167" t="s">
        <v>910</v>
      </c>
      <c r="BQ167">
        <v>15031</v>
      </c>
      <c r="BR167" t="s">
        <v>911</v>
      </c>
      <c r="BT167" s="13"/>
      <c r="BU167" s="13" t="s">
        <v>912</v>
      </c>
      <c r="BV167" s="13">
        <v>0</v>
      </c>
    </row>
    <row r="168" spans="1:74">
      <c r="A168">
        <v>5398</v>
      </c>
      <c r="B168" t="s">
        <v>223</v>
      </c>
      <c r="C168" t="s">
        <v>224</v>
      </c>
      <c r="D168" t="s">
        <v>1976</v>
      </c>
      <c r="E168" t="s">
        <v>924</v>
      </c>
      <c r="F168" t="s">
        <v>1955</v>
      </c>
      <c r="G168" t="s">
        <v>1956</v>
      </c>
      <c r="H168" s="13">
        <v>43922</v>
      </c>
      <c r="I168" s="13">
        <v>44652</v>
      </c>
      <c r="J168" s="13">
        <v>45016</v>
      </c>
      <c r="K168" s="13">
        <v>45747</v>
      </c>
      <c r="L168">
        <v>6903726</v>
      </c>
      <c r="M168" t="s">
        <v>924</v>
      </c>
      <c r="N168" t="s">
        <v>925</v>
      </c>
      <c r="O168" t="s">
        <v>872</v>
      </c>
      <c r="P168" t="s">
        <v>264</v>
      </c>
      <c r="Q168" t="s">
        <v>265</v>
      </c>
      <c r="R168" t="s">
        <v>926</v>
      </c>
      <c r="S168" t="s">
        <v>1959</v>
      </c>
      <c r="T168" t="s">
        <v>170</v>
      </c>
      <c r="U168" t="s">
        <v>171</v>
      </c>
      <c r="V168" t="s">
        <v>172</v>
      </c>
      <c r="W168" t="s">
        <v>173</v>
      </c>
      <c r="X168" t="s">
        <v>174</v>
      </c>
      <c r="Y168" t="s">
        <v>175</v>
      </c>
      <c r="Z168">
        <v>1351641</v>
      </c>
      <c r="AA168" t="s">
        <v>1960</v>
      </c>
      <c r="AB168">
        <v>9</v>
      </c>
      <c r="AC168">
        <v>1351641</v>
      </c>
      <c r="AD168" t="s">
        <v>268</v>
      </c>
      <c r="AE168" t="s">
        <v>927</v>
      </c>
      <c r="AF168" t="s">
        <v>928</v>
      </c>
      <c r="AG168" t="s">
        <v>1963</v>
      </c>
      <c r="AI168" t="s">
        <v>1964</v>
      </c>
      <c r="AJ168" t="s">
        <v>1965</v>
      </c>
      <c r="AK168">
        <v>798673</v>
      </c>
      <c r="AL168">
        <v>0</v>
      </c>
      <c r="AM168">
        <v>150875</v>
      </c>
      <c r="AN168">
        <v>1192214</v>
      </c>
      <c r="AO168">
        <v>1325138</v>
      </c>
      <c r="AP168">
        <v>1391395</v>
      </c>
      <c r="AQ168">
        <v>1460965</v>
      </c>
      <c r="AR168">
        <v>1534014</v>
      </c>
      <c r="AS168">
        <v>0</v>
      </c>
      <c r="AW168">
        <v>267343</v>
      </c>
      <c r="AX168">
        <v>2703282</v>
      </c>
      <c r="AY168">
        <v>1351641</v>
      </c>
      <c r="AZ168" t="s">
        <v>413</v>
      </c>
      <c r="BA168" t="s">
        <v>929</v>
      </c>
      <c r="BB168" t="s">
        <v>413</v>
      </c>
      <c r="BC168" t="s">
        <v>1977</v>
      </c>
      <c r="BD168" t="s">
        <v>216</v>
      </c>
      <c r="BE168" t="s">
        <v>1968</v>
      </c>
      <c r="BF168" t="s">
        <v>1969</v>
      </c>
      <c r="BG168" t="s">
        <v>1904</v>
      </c>
      <c r="BH168">
        <v>72</v>
      </c>
      <c r="BI168">
        <v>72</v>
      </c>
      <c r="BJ168" t="s">
        <v>1968</v>
      </c>
      <c r="BK168" t="s">
        <v>1969</v>
      </c>
      <c r="BN168">
        <v>10</v>
      </c>
      <c r="BO168">
        <v>120</v>
      </c>
      <c r="BP168" t="s">
        <v>932</v>
      </c>
      <c r="BQ168">
        <v>134750</v>
      </c>
      <c r="BR168" t="s">
        <v>933</v>
      </c>
      <c r="BT168" s="13"/>
      <c r="BU168" s="13"/>
      <c r="BV168" s="13">
        <v>0</v>
      </c>
    </row>
    <row r="169" spans="1:74">
      <c r="A169">
        <v>5399</v>
      </c>
      <c r="B169" t="s">
        <v>223</v>
      </c>
      <c r="C169" t="s">
        <v>224</v>
      </c>
      <c r="D169" t="s">
        <v>1978</v>
      </c>
      <c r="E169" t="s">
        <v>1015</v>
      </c>
      <c r="F169" t="s">
        <v>1955</v>
      </c>
      <c r="G169" t="s">
        <v>1956</v>
      </c>
      <c r="H169" s="13">
        <v>43922</v>
      </c>
      <c r="I169" s="13">
        <v>44652</v>
      </c>
      <c r="J169" s="13">
        <v>45016</v>
      </c>
      <c r="K169" s="13">
        <v>45747</v>
      </c>
      <c r="L169">
        <v>1858658</v>
      </c>
      <c r="M169" t="s">
        <v>1016</v>
      </c>
      <c r="N169" t="s">
        <v>1017</v>
      </c>
      <c r="O169" t="s">
        <v>1018</v>
      </c>
      <c r="P169" t="s">
        <v>167</v>
      </c>
      <c r="Q169" t="s">
        <v>1019</v>
      </c>
      <c r="R169" t="s">
        <v>1020</v>
      </c>
      <c r="S169" t="s">
        <v>1959</v>
      </c>
      <c r="T169" t="s">
        <v>170</v>
      </c>
      <c r="U169" t="s">
        <v>171</v>
      </c>
      <c r="V169" t="s">
        <v>172</v>
      </c>
      <c r="W169" t="s">
        <v>173</v>
      </c>
      <c r="X169" t="s">
        <v>174</v>
      </c>
      <c r="Y169" t="s">
        <v>175</v>
      </c>
      <c r="Z169">
        <v>362482</v>
      </c>
      <c r="AA169" t="s">
        <v>1960</v>
      </c>
      <c r="AB169">
        <v>9</v>
      </c>
      <c r="AC169">
        <v>362482</v>
      </c>
      <c r="AD169" t="s">
        <v>268</v>
      </c>
      <c r="AE169" t="s">
        <v>1021</v>
      </c>
      <c r="AF169" t="s">
        <v>1022</v>
      </c>
      <c r="AG169" t="s">
        <v>1963</v>
      </c>
      <c r="AI169" t="s">
        <v>1964</v>
      </c>
      <c r="AJ169" t="s">
        <v>1965</v>
      </c>
      <c r="AK169">
        <v>249093</v>
      </c>
      <c r="AL169">
        <v>0</v>
      </c>
      <c r="AM169">
        <v>32949</v>
      </c>
      <c r="AN169">
        <v>326945</v>
      </c>
      <c r="AO169">
        <v>355375</v>
      </c>
      <c r="AP169">
        <v>373144</v>
      </c>
      <c r="AQ169">
        <v>391802</v>
      </c>
      <c r="AR169">
        <v>411392</v>
      </c>
      <c r="AS169">
        <v>0</v>
      </c>
      <c r="AW169">
        <v>49803</v>
      </c>
      <c r="AX169">
        <v>1087446</v>
      </c>
      <c r="AY169">
        <v>362482</v>
      </c>
      <c r="AZ169" t="s">
        <v>1023</v>
      </c>
      <c r="BA169" t="s">
        <v>1024</v>
      </c>
      <c r="BB169" t="s">
        <v>1023</v>
      </c>
      <c r="BC169" t="s">
        <v>1024</v>
      </c>
      <c r="BD169" t="s">
        <v>216</v>
      </c>
      <c r="BE169" t="s">
        <v>1968</v>
      </c>
      <c r="BF169" t="s">
        <v>1969</v>
      </c>
      <c r="BG169" t="s">
        <v>1904</v>
      </c>
      <c r="BH169">
        <v>72</v>
      </c>
      <c r="BI169">
        <v>72</v>
      </c>
      <c r="BJ169" t="s">
        <v>1968</v>
      </c>
      <c r="BK169" t="s">
        <v>1969</v>
      </c>
      <c r="BN169">
        <v>15</v>
      </c>
      <c r="BO169">
        <v>180</v>
      </c>
      <c r="BP169" t="s">
        <v>1025</v>
      </c>
      <c r="BQ169">
        <v>30637</v>
      </c>
      <c r="BR169" t="s">
        <v>1026</v>
      </c>
      <c r="BS169">
        <v>10</v>
      </c>
      <c r="BT169" s="13">
        <v>44561</v>
      </c>
      <c r="BU169" s="13"/>
      <c r="BV169" s="13">
        <v>0</v>
      </c>
    </row>
    <row r="170" spans="1:74">
      <c r="A170">
        <v>5400</v>
      </c>
      <c r="B170" t="s">
        <v>223</v>
      </c>
      <c r="C170" t="s">
        <v>224</v>
      </c>
      <c r="D170" t="s">
        <v>1979</v>
      </c>
      <c r="E170" t="s">
        <v>1472</v>
      </c>
      <c r="F170" t="s">
        <v>1955</v>
      </c>
      <c r="G170" t="s">
        <v>1956</v>
      </c>
      <c r="H170" s="13">
        <v>43922</v>
      </c>
      <c r="I170" s="13">
        <v>44652</v>
      </c>
      <c r="J170" s="13">
        <v>45016</v>
      </c>
      <c r="K170" s="13">
        <v>45747</v>
      </c>
      <c r="L170">
        <v>1285455</v>
      </c>
      <c r="M170" t="s">
        <v>1473</v>
      </c>
      <c r="N170" t="s">
        <v>1474</v>
      </c>
      <c r="O170" t="s">
        <v>1084</v>
      </c>
      <c r="P170" t="s">
        <v>167</v>
      </c>
      <c r="Q170" t="s">
        <v>377</v>
      </c>
      <c r="R170" t="s">
        <v>1475</v>
      </c>
      <c r="S170" t="s">
        <v>1959</v>
      </c>
      <c r="T170" t="s">
        <v>170</v>
      </c>
      <c r="U170" t="s">
        <v>171</v>
      </c>
      <c r="V170" t="s">
        <v>172</v>
      </c>
      <c r="W170" t="s">
        <v>173</v>
      </c>
      <c r="X170" t="s">
        <v>174</v>
      </c>
      <c r="Y170" t="s">
        <v>175</v>
      </c>
      <c r="Z170">
        <v>256581</v>
      </c>
      <c r="AA170" t="s">
        <v>1960</v>
      </c>
      <c r="AB170">
        <v>9</v>
      </c>
      <c r="AC170">
        <v>256581</v>
      </c>
      <c r="AD170" t="s">
        <v>1476</v>
      </c>
      <c r="AE170" t="s">
        <v>1477</v>
      </c>
      <c r="AF170" t="s">
        <v>1478</v>
      </c>
      <c r="AG170" t="s">
        <v>1963</v>
      </c>
      <c r="AI170" t="s">
        <v>1964</v>
      </c>
      <c r="AJ170" t="s">
        <v>1965</v>
      </c>
      <c r="AK170">
        <v>154447</v>
      </c>
      <c r="AL170">
        <v>0</v>
      </c>
      <c r="AM170">
        <v>0</v>
      </c>
      <c r="AN170">
        <v>201240</v>
      </c>
      <c r="AO170">
        <v>251550</v>
      </c>
      <c r="AP170">
        <v>264128</v>
      </c>
      <c r="AQ170">
        <v>277335</v>
      </c>
      <c r="AR170">
        <v>291202</v>
      </c>
      <c r="AS170">
        <v>0</v>
      </c>
      <c r="AW170">
        <v>51303</v>
      </c>
      <c r="AX170">
        <v>513162</v>
      </c>
      <c r="AY170">
        <v>256581</v>
      </c>
      <c r="AZ170" t="s">
        <v>1479</v>
      </c>
      <c r="BA170" t="s">
        <v>1088</v>
      </c>
      <c r="BB170" t="s">
        <v>1980</v>
      </c>
      <c r="BC170" t="s">
        <v>1981</v>
      </c>
      <c r="BD170" t="s">
        <v>216</v>
      </c>
      <c r="BE170" t="s">
        <v>1968</v>
      </c>
      <c r="BF170" t="s">
        <v>1969</v>
      </c>
      <c r="BG170" t="s">
        <v>1904</v>
      </c>
      <c r="BH170">
        <v>72</v>
      </c>
      <c r="BI170">
        <v>72</v>
      </c>
      <c r="BJ170" t="s">
        <v>1968</v>
      </c>
      <c r="BK170" t="s">
        <v>1969</v>
      </c>
      <c r="BN170">
        <v>10</v>
      </c>
      <c r="BO170">
        <v>120</v>
      </c>
      <c r="BP170" t="s">
        <v>1482</v>
      </c>
      <c r="BQ170">
        <v>50831</v>
      </c>
      <c r="BR170" t="s">
        <v>1483</v>
      </c>
      <c r="BT170" s="13"/>
      <c r="BU170" s="13"/>
      <c r="BV170" s="13">
        <v>0</v>
      </c>
    </row>
    <row r="171" spans="1:74">
      <c r="A171">
        <v>5401</v>
      </c>
      <c r="B171" t="s">
        <v>223</v>
      </c>
      <c r="C171" t="s">
        <v>224</v>
      </c>
      <c r="D171" t="s">
        <v>1982</v>
      </c>
      <c r="E171" t="s">
        <v>1214</v>
      </c>
      <c r="F171" t="s">
        <v>1955</v>
      </c>
      <c r="G171" t="s">
        <v>1956</v>
      </c>
      <c r="H171" s="13">
        <v>43922</v>
      </c>
      <c r="I171" s="13">
        <v>44652</v>
      </c>
      <c r="J171" s="13">
        <v>45016</v>
      </c>
      <c r="K171" s="13">
        <v>45747</v>
      </c>
      <c r="L171">
        <v>843234</v>
      </c>
      <c r="M171" t="s">
        <v>1214</v>
      </c>
      <c r="N171" t="s">
        <v>1215</v>
      </c>
      <c r="O171" t="s">
        <v>1216</v>
      </c>
      <c r="P171" t="s">
        <v>167</v>
      </c>
      <c r="Q171" t="s">
        <v>1019</v>
      </c>
      <c r="R171" t="s">
        <v>1217</v>
      </c>
      <c r="S171" t="s">
        <v>1959</v>
      </c>
      <c r="T171" t="s">
        <v>170</v>
      </c>
      <c r="U171" t="s">
        <v>171</v>
      </c>
      <c r="V171" t="s">
        <v>172</v>
      </c>
      <c r="W171" t="s">
        <v>173</v>
      </c>
      <c r="X171" t="s">
        <v>174</v>
      </c>
      <c r="Y171" t="s">
        <v>175</v>
      </c>
      <c r="Z171">
        <v>164965</v>
      </c>
      <c r="AA171" t="s">
        <v>1973</v>
      </c>
      <c r="AB171">
        <v>9</v>
      </c>
      <c r="AC171">
        <v>164965</v>
      </c>
      <c r="AD171" t="s">
        <v>268</v>
      </c>
      <c r="AE171" t="s">
        <v>1218</v>
      </c>
      <c r="AF171" t="s">
        <v>1219</v>
      </c>
      <c r="AG171" t="s">
        <v>1963</v>
      </c>
      <c r="AI171" t="s">
        <v>1964</v>
      </c>
      <c r="AJ171" t="s">
        <v>1965</v>
      </c>
      <c r="AK171">
        <v>126990</v>
      </c>
      <c r="AL171">
        <v>0</v>
      </c>
      <c r="AM171">
        <v>0</v>
      </c>
      <c r="AN171">
        <v>146156</v>
      </c>
      <c r="AO171">
        <v>161730</v>
      </c>
      <c r="AP171">
        <v>169817</v>
      </c>
      <c r="AQ171">
        <v>178308</v>
      </c>
      <c r="AR171">
        <v>187223</v>
      </c>
      <c r="AS171">
        <v>0</v>
      </c>
      <c r="AU171" t="s">
        <v>1220</v>
      </c>
      <c r="AW171">
        <v>37975</v>
      </c>
      <c r="AX171">
        <v>329930</v>
      </c>
      <c r="AY171">
        <v>164965</v>
      </c>
      <c r="AZ171" t="s">
        <v>415</v>
      </c>
      <c r="BA171" t="s">
        <v>1221</v>
      </c>
      <c r="BB171" t="s">
        <v>415</v>
      </c>
      <c r="BC171" t="s">
        <v>1221</v>
      </c>
      <c r="BD171" t="s">
        <v>254</v>
      </c>
      <c r="BE171" t="s">
        <v>1968</v>
      </c>
      <c r="BF171" t="s">
        <v>1969</v>
      </c>
      <c r="BG171" t="s">
        <v>1904</v>
      </c>
      <c r="BH171">
        <v>72</v>
      </c>
      <c r="BI171">
        <v>72</v>
      </c>
      <c r="BJ171" t="s">
        <v>1968</v>
      </c>
      <c r="BK171" t="s">
        <v>1969</v>
      </c>
      <c r="BN171">
        <v>10</v>
      </c>
      <c r="BO171">
        <v>120</v>
      </c>
      <c r="BP171" t="s">
        <v>1222</v>
      </c>
      <c r="BQ171">
        <v>0</v>
      </c>
      <c r="BR171" t="s">
        <v>1223</v>
      </c>
      <c r="BT171" s="13"/>
      <c r="BU171" s="13"/>
      <c r="BV171" s="13">
        <v>0</v>
      </c>
    </row>
    <row r="172" spans="1:74">
      <c r="A172">
        <v>5402</v>
      </c>
      <c r="B172" t="s">
        <v>223</v>
      </c>
      <c r="C172" t="s">
        <v>224</v>
      </c>
      <c r="D172" t="s">
        <v>1983</v>
      </c>
      <c r="E172" t="s">
        <v>1984</v>
      </c>
      <c r="F172" t="s">
        <v>1955</v>
      </c>
      <c r="G172" t="s">
        <v>1956</v>
      </c>
      <c r="H172" s="13">
        <v>43922</v>
      </c>
      <c r="I172" s="13">
        <v>44652</v>
      </c>
      <c r="J172" s="13">
        <v>45016</v>
      </c>
      <c r="K172" s="13">
        <v>45747</v>
      </c>
      <c r="L172">
        <v>1532651</v>
      </c>
      <c r="M172" t="s">
        <v>1984</v>
      </c>
      <c r="N172" t="s">
        <v>1985</v>
      </c>
      <c r="O172" t="s">
        <v>1986</v>
      </c>
      <c r="P172" t="s">
        <v>1987</v>
      </c>
      <c r="Q172" t="s">
        <v>1988</v>
      </c>
      <c r="R172" t="s">
        <v>1989</v>
      </c>
      <c r="S172" t="s">
        <v>1959</v>
      </c>
      <c r="T172" t="s">
        <v>170</v>
      </c>
      <c r="U172" t="s">
        <v>171</v>
      </c>
      <c r="V172" t="s">
        <v>172</v>
      </c>
      <c r="W172" t="s">
        <v>173</v>
      </c>
      <c r="X172" t="s">
        <v>174</v>
      </c>
      <c r="Y172" t="s">
        <v>175</v>
      </c>
      <c r="Z172">
        <v>299625</v>
      </c>
      <c r="AA172" t="s">
        <v>1960</v>
      </c>
      <c r="AB172">
        <v>9</v>
      </c>
      <c r="AC172">
        <v>299625</v>
      </c>
      <c r="AD172" t="s">
        <v>268</v>
      </c>
      <c r="AE172" t="s">
        <v>1990</v>
      </c>
      <c r="AF172" t="s">
        <v>1991</v>
      </c>
      <c r="AG172" t="s">
        <v>1963</v>
      </c>
      <c r="AI172" t="s">
        <v>1964</v>
      </c>
      <c r="AJ172" t="s">
        <v>1965</v>
      </c>
      <c r="AK172">
        <v>173784</v>
      </c>
      <c r="AL172">
        <v>168</v>
      </c>
      <c r="AM172">
        <v>26620</v>
      </c>
      <c r="AN172">
        <v>266550</v>
      </c>
      <c r="AO172">
        <v>293750</v>
      </c>
      <c r="AP172">
        <v>308438</v>
      </c>
      <c r="AQ172">
        <v>323860</v>
      </c>
      <c r="AR172">
        <v>340053</v>
      </c>
      <c r="AS172">
        <v>0</v>
      </c>
      <c r="AW172">
        <v>57669</v>
      </c>
      <c r="AX172">
        <v>299625</v>
      </c>
      <c r="AY172">
        <v>299625</v>
      </c>
      <c r="AZ172" t="s">
        <v>1329</v>
      </c>
      <c r="BA172" t="s">
        <v>1992</v>
      </c>
      <c r="BB172" t="s">
        <v>1993</v>
      </c>
      <c r="BC172" t="s">
        <v>1994</v>
      </c>
      <c r="BD172" t="s">
        <v>216</v>
      </c>
      <c r="BE172" t="s">
        <v>1968</v>
      </c>
      <c r="BF172" t="s">
        <v>1969</v>
      </c>
      <c r="BG172" t="s">
        <v>1904</v>
      </c>
      <c r="BH172">
        <v>72</v>
      </c>
      <c r="BI172">
        <v>72</v>
      </c>
      <c r="BJ172" t="s">
        <v>1968</v>
      </c>
      <c r="BK172" t="s">
        <v>1969</v>
      </c>
      <c r="BN172">
        <v>5</v>
      </c>
      <c r="BO172">
        <v>60</v>
      </c>
      <c r="BP172" t="s">
        <v>1995</v>
      </c>
      <c r="BQ172">
        <v>41384</v>
      </c>
      <c r="BT172" s="13"/>
      <c r="BU172" s="13"/>
      <c r="BV172" s="13">
        <v>0</v>
      </c>
    </row>
    <row r="173" spans="1:74">
      <c r="A173">
        <v>5403</v>
      </c>
      <c r="B173" t="s">
        <v>223</v>
      </c>
      <c r="C173" t="s">
        <v>224</v>
      </c>
      <c r="D173" t="s">
        <v>1996</v>
      </c>
      <c r="E173" t="s">
        <v>1068</v>
      </c>
      <c r="F173" t="s">
        <v>1955</v>
      </c>
      <c r="G173" t="s">
        <v>1956</v>
      </c>
      <c r="H173" s="13">
        <v>44287</v>
      </c>
      <c r="I173" s="13">
        <v>44652</v>
      </c>
      <c r="J173" s="13">
        <v>45016</v>
      </c>
      <c r="K173" s="13">
        <v>46112</v>
      </c>
      <c r="L173">
        <v>607267</v>
      </c>
      <c r="M173" t="s">
        <v>1068</v>
      </c>
      <c r="N173" t="s">
        <v>1069</v>
      </c>
      <c r="P173" t="s">
        <v>1070</v>
      </c>
      <c r="Q173" t="s">
        <v>1071</v>
      </c>
      <c r="R173" t="s">
        <v>1072</v>
      </c>
      <c r="S173" t="s">
        <v>1959</v>
      </c>
      <c r="T173" t="s">
        <v>170</v>
      </c>
      <c r="U173" t="s">
        <v>171</v>
      </c>
      <c r="V173" t="s">
        <v>172</v>
      </c>
      <c r="W173" t="s">
        <v>173</v>
      </c>
      <c r="X173" t="s">
        <v>174</v>
      </c>
      <c r="Y173" t="s">
        <v>175</v>
      </c>
      <c r="Z173">
        <v>113340</v>
      </c>
      <c r="AA173" t="s">
        <v>1973</v>
      </c>
      <c r="AB173">
        <v>9</v>
      </c>
      <c r="AC173">
        <v>113340</v>
      </c>
      <c r="AD173" t="s">
        <v>268</v>
      </c>
      <c r="AE173" t="s">
        <v>1073</v>
      </c>
      <c r="AF173" t="s">
        <v>1074</v>
      </c>
      <c r="AG173" t="s">
        <v>1963</v>
      </c>
      <c r="AI173" t="s">
        <v>1964</v>
      </c>
      <c r="AJ173" t="s">
        <v>1965</v>
      </c>
      <c r="AK173">
        <v>67102</v>
      </c>
      <c r="AL173">
        <v>342</v>
      </c>
      <c r="AM173">
        <v>0</v>
      </c>
      <c r="AN173">
        <v>109900</v>
      </c>
      <c r="AO173">
        <v>115395</v>
      </c>
      <c r="AP173">
        <v>121165</v>
      </c>
      <c r="AQ173">
        <v>127223</v>
      </c>
      <c r="AR173">
        <v>133584</v>
      </c>
      <c r="AS173">
        <v>0</v>
      </c>
      <c r="AU173" t="s">
        <v>1075</v>
      </c>
      <c r="AW173">
        <v>26608</v>
      </c>
      <c r="AX173">
        <v>226680</v>
      </c>
      <c r="AY173">
        <v>113340</v>
      </c>
      <c r="AZ173" t="s">
        <v>415</v>
      </c>
      <c r="BA173" t="s">
        <v>1076</v>
      </c>
      <c r="BB173" t="s">
        <v>415</v>
      </c>
      <c r="BC173" t="s">
        <v>1076</v>
      </c>
      <c r="BD173" t="s">
        <v>1077</v>
      </c>
      <c r="BE173" t="s">
        <v>1968</v>
      </c>
      <c r="BF173" t="s">
        <v>1969</v>
      </c>
      <c r="BG173" t="s">
        <v>1904</v>
      </c>
      <c r="BH173">
        <v>72</v>
      </c>
      <c r="BI173">
        <v>72</v>
      </c>
      <c r="BJ173" t="s">
        <v>1968</v>
      </c>
      <c r="BK173" t="s">
        <v>1969</v>
      </c>
      <c r="BN173">
        <v>10</v>
      </c>
      <c r="BO173">
        <v>120</v>
      </c>
      <c r="BP173" t="s">
        <v>1078</v>
      </c>
      <c r="BQ173">
        <v>19288</v>
      </c>
      <c r="BR173" t="s">
        <v>1079</v>
      </c>
      <c r="BT173" s="13"/>
      <c r="BU173" s="13"/>
      <c r="BV173" s="13">
        <v>0</v>
      </c>
    </row>
    <row r="174" spans="1:74">
      <c r="A174">
        <v>5404</v>
      </c>
      <c r="B174" t="s">
        <v>223</v>
      </c>
      <c r="C174" t="s">
        <v>224</v>
      </c>
      <c r="D174" t="s">
        <v>1997</v>
      </c>
      <c r="E174" t="s">
        <v>1998</v>
      </c>
      <c r="F174" t="s">
        <v>1955</v>
      </c>
      <c r="G174" t="s">
        <v>1956</v>
      </c>
      <c r="H174" s="13">
        <v>44287</v>
      </c>
      <c r="I174" s="13">
        <v>44652</v>
      </c>
      <c r="J174" s="13">
        <v>45016</v>
      </c>
      <c r="K174" s="13">
        <v>46112</v>
      </c>
      <c r="L174">
        <v>848736</v>
      </c>
      <c r="M174" t="s">
        <v>1999</v>
      </c>
      <c r="N174" t="s">
        <v>2000</v>
      </c>
      <c r="O174" t="s">
        <v>2001</v>
      </c>
      <c r="P174" t="s">
        <v>409</v>
      </c>
      <c r="Q174" t="s">
        <v>410</v>
      </c>
      <c r="R174" t="s">
        <v>2002</v>
      </c>
      <c r="S174" t="s">
        <v>1959</v>
      </c>
      <c r="T174" t="s">
        <v>170</v>
      </c>
      <c r="U174" t="s">
        <v>171</v>
      </c>
      <c r="V174" t="s">
        <v>172</v>
      </c>
      <c r="W174" t="s">
        <v>173</v>
      </c>
      <c r="X174" t="s">
        <v>174</v>
      </c>
      <c r="Y174" t="s">
        <v>175</v>
      </c>
      <c r="Z174">
        <v>160694</v>
      </c>
      <c r="AA174" t="s">
        <v>1973</v>
      </c>
      <c r="AB174">
        <v>9</v>
      </c>
      <c r="AC174">
        <v>160694</v>
      </c>
      <c r="AD174" t="s">
        <v>268</v>
      </c>
      <c r="AE174" t="s">
        <v>2003</v>
      </c>
      <c r="AF174" t="s">
        <v>2004</v>
      </c>
      <c r="AG174" t="s">
        <v>1963</v>
      </c>
      <c r="AI174" t="s">
        <v>1964</v>
      </c>
      <c r="AJ174" t="s">
        <v>1965</v>
      </c>
      <c r="AK174">
        <v>113135</v>
      </c>
      <c r="AL174">
        <v>1006</v>
      </c>
      <c r="AM174">
        <v>0</v>
      </c>
      <c r="AN174">
        <v>153600</v>
      </c>
      <c r="AO174">
        <v>161280</v>
      </c>
      <c r="AP174">
        <v>169344</v>
      </c>
      <c r="AQ174">
        <v>177810</v>
      </c>
      <c r="AR174">
        <v>186702</v>
      </c>
      <c r="AS174">
        <v>0</v>
      </c>
      <c r="AU174" t="s">
        <v>406</v>
      </c>
      <c r="AW174">
        <v>30445</v>
      </c>
      <c r="AX174">
        <v>160694</v>
      </c>
      <c r="AY174">
        <v>160694</v>
      </c>
      <c r="AZ174" t="s">
        <v>2005</v>
      </c>
      <c r="BA174" t="s">
        <v>2006</v>
      </c>
      <c r="BB174" t="s">
        <v>2005</v>
      </c>
      <c r="BC174" t="s">
        <v>2006</v>
      </c>
      <c r="BD174" t="s">
        <v>2007</v>
      </c>
      <c r="BE174" t="s">
        <v>1968</v>
      </c>
      <c r="BF174" t="s">
        <v>1969</v>
      </c>
      <c r="BG174" t="s">
        <v>1904</v>
      </c>
      <c r="BH174">
        <v>72</v>
      </c>
      <c r="BI174">
        <v>72</v>
      </c>
      <c r="BJ174" t="s">
        <v>1968</v>
      </c>
      <c r="BK174" t="s">
        <v>1969</v>
      </c>
      <c r="BN174">
        <v>5</v>
      </c>
      <c r="BO174">
        <v>60</v>
      </c>
      <c r="BP174" t="s">
        <v>2008</v>
      </c>
      <c r="BQ174">
        <v>16108</v>
      </c>
      <c r="BR174" t="s">
        <v>2009</v>
      </c>
      <c r="BT174" s="13"/>
      <c r="BU174" s="13"/>
      <c r="BV174" s="13">
        <v>0</v>
      </c>
    </row>
    <row r="175" spans="1:74">
      <c r="A175">
        <v>5405</v>
      </c>
      <c r="B175" t="s">
        <v>223</v>
      </c>
      <c r="C175" t="s">
        <v>224</v>
      </c>
      <c r="D175" t="s">
        <v>2010</v>
      </c>
      <c r="E175" t="s">
        <v>2011</v>
      </c>
      <c r="F175" t="s">
        <v>1955</v>
      </c>
      <c r="G175" t="s">
        <v>1956</v>
      </c>
      <c r="H175" s="13">
        <v>44287</v>
      </c>
      <c r="I175" s="13">
        <v>44652</v>
      </c>
      <c r="J175" s="13">
        <v>45016</v>
      </c>
      <c r="K175" s="13">
        <v>46112</v>
      </c>
      <c r="L175">
        <v>546789</v>
      </c>
      <c r="M175" t="s">
        <v>2012</v>
      </c>
      <c r="N175" t="s">
        <v>2013</v>
      </c>
      <c r="P175" t="s">
        <v>2014</v>
      </c>
      <c r="Q175" t="s">
        <v>2015</v>
      </c>
      <c r="S175" t="s">
        <v>1959</v>
      </c>
      <c r="T175" t="s">
        <v>170</v>
      </c>
      <c r="U175" t="s">
        <v>171</v>
      </c>
      <c r="V175" t="s">
        <v>172</v>
      </c>
      <c r="W175" t="s">
        <v>173</v>
      </c>
      <c r="X175" t="s">
        <v>174</v>
      </c>
      <c r="Y175" t="s">
        <v>175</v>
      </c>
      <c r="Z175">
        <v>100934</v>
      </c>
      <c r="AA175" t="s">
        <v>1973</v>
      </c>
      <c r="AB175">
        <v>9</v>
      </c>
      <c r="AC175">
        <v>100934</v>
      </c>
      <c r="AD175" t="s">
        <v>209</v>
      </c>
      <c r="AE175" t="s">
        <v>2016</v>
      </c>
      <c r="AF175" t="s">
        <v>2017</v>
      </c>
      <c r="AG175" t="s">
        <v>1963</v>
      </c>
      <c r="AI175" t="s">
        <v>1964</v>
      </c>
      <c r="AJ175" t="s">
        <v>1965</v>
      </c>
      <c r="AK175">
        <v>83712</v>
      </c>
      <c r="AL175">
        <v>0</v>
      </c>
      <c r="AM175">
        <v>0</v>
      </c>
      <c r="AN175">
        <v>98955</v>
      </c>
      <c r="AO175">
        <v>103903</v>
      </c>
      <c r="AP175">
        <v>109098</v>
      </c>
      <c r="AQ175">
        <v>114553</v>
      </c>
      <c r="AR175">
        <v>120280</v>
      </c>
      <c r="AS175">
        <v>0</v>
      </c>
      <c r="AU175" t="s">
        <v>2012</v>
      </c>
      <c r="AW175">
        <v>14703</v>
      </c>
      <c r="AX175">
        <v>100934</v>
      </c>
      <c r="AY175">
        <v>100934</v>
      </c>
      <c r="AZ175" t="s">
        <v>2018</v>
      </c>
      <c r="BA175" t="s">
        <v>2019</v>
      </c>
      <c r="BB175" t="s">
        <v>2018</v>
      </c>
      <c r="BC175" t="s">
        <v>2019</v>
      </c>
      <c r="BD175" t="s">
        <v>2020</v>
      </c>
      <c r="BE175" t="s">
        <v>1968</v>
      </c>
      <c r="BF175" t="s">
        <v>1969</v>
      </c>
      <c r="BG175" t="s">
        <v>1904</v>
      </c>
      <c r="BH175">
        <v>72</v>
      </c>
      <c r="BI175">
        <v>72</v>
      </c>
      <c r="BJ175" t="s">
        <v>1968</v>
      </c>
      <c r="BK175" t="s">
        <v>1969</v>
      </c>
      <c r="BN175">
        <v>5</v>
      </c>
      <c r="BO175">
        <v>60</v>
      </c>
      <c r="BP175" t="s">
        <v>2021</v>
      </c>
      <c r="BQ175">
        <v>2519</v>
      </c>
      <c r="BR175" t="s">
        <v>2022</v>
      </c>
      <c r="BT175" s="13"/>
      <c r="BU175" s="13"/>
      <c r="BV175" s="13">
        <v>0</v>
      </c>
    </row>
    <row r="176" spans="1:74">
      <c r="A176">
        <v>5406</v>
      </c>
      <c r="B176" t="s">
        <v>223</v>
      </c>
      <c r="C176" t="s">
        <v>224</v>
      </c>
      <c r="D176" t="s">
        <v>2023</v>
      </c>
      <c r="E176" t="s">
        <v>1239</v>
      </c>
      <c r="F176" t="s">
        <v>1955</v>
      </c>
      <c r="G176" t="s">
        <v>1956</v>
      </c>
      <c r="H176" s="13">
        <v>44287</v>
      </c>
      <c r="I176" s="13">
        <v>44652</v>
      </c>
      <c r="J176" s="13">
        <v>45016</v>
      </c>
      <c r="K176" s="13">
        <v>46112</v>
      </c>
      <c r="L176">
        <v>2266514</v>
      </c>
      <c r="M176" t="s">
        <v>1240</v>
      </c>
      <c r="N176" t="s">
        <v>1241</v>
      </c>
      <c r="O176" t="s">
        <v>1242</v>
      </c>
      <c r="P176" t="s">
        <v>229</v>
      </c>
      <c r="Q176" t="s">
        <v>357</v>
      </c>
      <c r="R176" t="s">
        <v>1243</v>
      </c>
      <c r="S176" t="s">
        <v>1959</v>
      </c>
      <c r="T176" t="s">
        <v>170</v>
      </c>
      <c r="U176" t="s">
        <v>171</v>
      </c>
      <c r="V176" t="s">
        <v>172</v>
      </c>
      <c r="W176" t="s">
        <v>173</v>
      </c>
      <c r="X176" t="s">
        <v>174</v>
      </c>
      <c r="Y176" t="s">
        <v>175</v>
      </c>
      <c r="Z176">
        <v>418386</v>
      </c>
      <c r="AA176" t="s">
        <v>1973</v>
      </c>
      <c r="AB176">
        <v>9</v>
      </c>
      <c r="AC176">
        <v>418386</v>
      </c>
      <c r="AD176" t="s">
        <v>209</v>
      </c>
      <c r="AE176" t="s">
        <v>1244</v>
      </c>
      <c r="AF176" t="s">
        <v>1245</v>
      </c>
      <c r="AG176" t="s">
        <v>1963</v>
      </c>
      <c r="AI176" t="s">
        <v>1964</v>
      </c>
      <c r="AJ176" t="s">
        <v>1965</v>
      </c>
      <c r="AK176">
        <v>246684</v>
      </c>
      <c r="AL176">
        <v>2500</v>
      </c>
      <c r="AM176">
        <v>38050</v>
      </c>
      <c r="AN176">
        <v>410182</v>
      </c>
      <c r="AO176">
        <v>430691</v>
      </c>
      <c r="AP176">
        <v>452225</v>
      </c>
      <c r="AQ176">
        <v>474837</v>
      </c>
      <c r="AR176">
        <v>498579</v>
      </c>
      <c r="AS176">
        <v>0</v>
      </c>
      <c r="AU176" t="s">
        <v>1246</v>
      </c>
      <c r="AW176">
        <v>67808</v>
      </c>
      <c r="AX176">
        <v>836772</v>
      </c>
      <c r="AY176">
        <v>418386</v>
      </c>
      <c r="AZ176" t="s">
        <v>301</v>
      </c>
      <c r="BA176" t="s">
        <v>1247</v>
      </c>
      <c r="BB176" t="s">
        <v>2024</v>
      </c>
      <c r="BC176" t="s">
        <v>2025</v>
      </c>
      <c r="BD176" t="s">
        <v>216</v>
      </c>
      <c r="BE176" t="s">
        <v>1968</v>
      </c>
      <c r="BF176" t="s">
        <v>1969</v>
      </c>
      <c r="BG176" t="s">
        <v>1904</v>
      </c>
      <c r="BH176">
        <v>72</v>
      </c>
      <c r="BI176">
        <v>72</v>
      </c>
      <c r="BJ176" t="s">
        <v>1968</v>
      </c>
      <c r="BK176" t="s">
        <v>1969</v>
      </c>
      <c r="BN176">
        <v>10</v>
      </c>
      <c r="BO176">
        <v>120</v>
      </c>
      <c r="BP176" t="s">
        <v>1250</v>
      </c>
      <c r="BQ176">
        <v>63344</v>
      </c>
      <c r="BR176" t="s">
        <v>1251</v>
      </c>
      <c r="BS176">
        <v>10</v>
      </c>
      <c r="BT176" s="13">
        <v>43830</v>
      </c>
      <c r="BU176" s="13"/>
      <c r="BV176" s="13">
        <v>0</v>
      </c>
    </row>
    <row r="177" spans="1:74">
      <c r="A177">
        <v>5407</v>
      </c>
      <c r="B177" t="s">
        <v>223</v>
      </c>
      <c r="C177" t="s">
        <v>224</v>
      </c>
      <c r="D177" t="s">
        <v>2026</v>
      </c>
      <c r="E177" t="s">
        <v>2027</v>
      </c>
      <c r="F177" t="s">
        <v>1955</v>
      </c>
      <c r="G177" t="s">
        <v>1956</v>
      </c>
      <c r="H177" s="13">
        <v>44470</v>
      </c>
      <c r="I177" s="13">
        <v>44652</v>
      </c>
      <c r="J177" s="13">
        <v>45016</v>
      </c>
      <c r="K177" s="13">
        <v>46112</v>
      </c>
      <c r="L177">
        <v>2169793</v>
      </c>
      <c r="M177" t="s">
        <v>2028</v>
      </c>
      <c r="N177" t="s">
        <v>2029</v>
      </c>
      <c r="O177" t="s">
        <v>2030</v>
      </c>
      <c r="P177" t="s">
        <v>1045</v>
      </c>
      <c r="Q177" t="s">
        <v>1046</v>
      </c>
      <c r="R177" t="s">
        <v>2031</v>
      </c>
      <c r="S177" t="s">
        <v>1959</v>
      </c>
      <c r="T177" t="s">
        <v>170</v>
      </c>
      <c r="U177" t="s">
        <v>171</v>
      </c>
      <c r="V177" t="s">
        <v>172</v>
      </c>
      <c r="W177" t="s">
        <v>173</v>
      </c>
      <c r="X177" t="s">
        <v>174</v>
      </c>
      <c r="Y177" t="s">
        <v>175</v>
      </c>
      <c r="Z177">
        <v>440381</v>
      </c>
      <c r="AA177" t="s">
        <v>1960</v>
      </c>
      <c r="AB177">
        <v>9</v>
      </c>
      <c r="AC177">
        <v>440381</v>
      </c>
      <c r="AD177" t="s">
        <v>209</v>
      </c>
      <c r="AE177" t="s">
        <v>2032</v>
      </c>
      <c r="AF177" t="s">
        <v>2033</v>
      </c>
      <c r="AG177" t="s">
        <v>1963</v>
      </c>
      <c r="AI177" t="s">
        <v>1964</v>
      </c>
      <c r="AJ177" t="s">
        <v>1965</v>
      </c>
      <c r="AK177">
        <v>263000</v>
      </c>
      <c r="AL177">
        <v>2000</v>
      </c>
      <c r="AM177">
        <v>0</v>
      </c>
      <c r="AN177">
        <v>215873</v>
      </c>
      <c r="AO177">
        <v>453333</v>
      </c>
      <c r="AP177">
        <v>475999</v>
      </c>
      <c r="AQ177">
        <v>499799</v>
      </c>
      <c r="AR177">
        <v>524789</v>
      </c>
      <c r="AS177">
        <v>0</v>
      </c>
      <c r="AW177">
        <v>160990</v>
      </c>
      <c r="AX177">
        <v>440381</v>
      </c>
      <c r="AY177">
        <v>440381</v>
      </c>
      <c r="AZ177" t="s">
        <v>1648</v>
      </c>
      <c r="BA177" t="s">
        <v>2034</v>
      </c>
      <c r="BB177" t="s">
        <v>2035</v>
      </c>
      <c r="BC177" t="s">
        <v>2036</v>
      </c>
      <c r="BD177" t="s">
        <v>2037</v>
      </c>
      <c r="BE177" t="s">
        <v>1968</v>
      </c>
      <c r="BF177" t="s">
        <v>1969</v>
      </c>
      <c r="BG177" t="s">
        <v>1904</v>
      </c>
      <c r="BH177">
        <v>72</v>
      </c>
      <c r="BI177">
        <v>72</v>
      </c>
      <c r="BJ177" t="s">
        <v>1968</v>
      </c>
      <c r="BK177" t="s">
        <v>1969</v>
      </c>
      <c r="BN177">
        <v>4.4986301369863018</v>
      </c>
      <c r="BO177">
        <v>53.983561643835621</v>
      </c>
      <c r="BP177" t="s">
        <v>2038</v>
      </c>
      <c r="BQ177">
        <v>14391</v>
      </c>
      <c r="BR177" t="s">
        <v>2039</v>
      </c>
      <c r="BS177">
        <v>0</v>
      </c>
      <c r="BT177" s="13"/>
      <c r="BU177" s="13"/>
      <c r="BV177" s="13">
        <v>0</v>
      </c>
    </row>
    <row r="178" spans="1:74">
      <c r="A178">
        <v>5408</v>
      </c>
      <c r="B178" t="s">
        <v>223</v>
      </c>
      <c r="C178" t="s">
        <v>224</v>
      </c>
      <c r="D178" t="s">
        <v>2040</v>
      </c>
      <c r="E178" t="s">
        <v>1293</v>
      </c>
      <c r="F178" t="s">
        <v>1955</v>
      </c>
      <c r="G178" t="s">
        <v>1956</v>
      </c>
      <c r="H178" s="13">
        <v>44287</v>
      </c>
      <c r="I178" s="13">
        <v>44652</v>
      </c>
      <c r="J178" s="13">
        <v>45016</v>
      </c>
      <c r="K178" s="13">
        <v>46112</v>
      </c>
      <c r="L178">
        <v>1972657</v>
      </c>
      <c r="M178" t="s">
        <v>1294</v>
      </c>
      <c r="N178" t="s">
        <v>1295</v>
      </c>
      <c r="O178" t="s">
        <v>1296</v>
      </c>
      <c r="P178" t="s">
        <v>282</v>
      </c>
      <c r="Q178" t="s">
        <v>1297</v>
      </c>
      <c r="R178" t="s">
        <v>1298</v>
      </c>
      <c r="S178" t="s">
        <v>1959</v>
      </c>
      <c r="T178" t="s">
        <v>170</v>
      </c>
      <c r="U178" t="s">
        <v>171</v>
      </c>
      <c r="V178" t="s">
        <v>172</v>
      </c>
      <c r="W178" t="s">
        <v>173</v>
      </c>
      <c r="X178" t="s">
        <v>174</v>
      </c>
      <c r="Y178" t="s">
        <v>175</v>
      </c>
      <c r="Z178">
        <v>364140</v>
      </c>
      <c r="AA178" t="s">
        <v>1960</v>
      </c>
      <c r="AB178">
        <v>9</v>
      </c>
      <c r="AC178">
        <v>364140</v>
      </c>
      <c r="AD178" t="s">
        <v>268</v>
      </c>
      <c r="AE178" t="s">
        <v>1299</v>
      </c>
      <c r="AF178" t="s">
        <v>1300</v>
      </c>
      <c r="AG178" t="s">
        <v>1963</v>
      </c>
      <c r="AI178" t="s">
        <v>1964</v>
      </c>
      <c r="AJ178" t="s">
        <v>1965</v>
      </c>
      <c r="AK178">
        <v>226374</v>
      </c>
      <c r="AL178">
        <v>1170</v>
      </c>
      <c r="AM178">
        <v>39855</v>
      </c>
      <c r="AN178">
        <v>357000</v>
      </c>
      <c r="AO178">
        <v>374851</v>
      </c>
      <c r="AP178">
        <v>393594</v>
      </c>
      <c r="AQ178">
        <v>413274</v>
      </c>
      <c r="AR178">
        <v>433938</v>
      </c>
      <c r="AS178">
        <v>0</v>
      </c>
      <c r="AU178" t="s">
        <v>1301</v>
      </c>
      <c r="AW178">
        <v>64516</v>
      </c>
      <c r="AX178">
        <v>728280</v>
      </c>
      <c r="AY178">
        <v>364140</v>
      </c>
      <c r="AZ178" t="s">
        <v>1302</v>
      </c>
      <c r="BA178" t="s">
        <v>1303</v>
      </c>
      <c r="BB178" t="s">
        <v>2041</v>
      </c>
      <c r="BC178" t="s">
        <v>2042</v>
      </c>
      <c r="BD178" t="s">
        <v>1304</v>
      </c>
      <c r="BE178" t="s">
        <v>1968</v>
      </c>
      <c r="BF178" t="s">
        <v>1969</v>
      </c>
      <c r="BG178" t="s">
        <v>1904</v>
      </c>
      <c r="BH178">
        <v>72</v>
      </c>
      <c r="BI178">
        <v>72</v>
      </c>
      <c r="BJ178" t="s">
        <v>1968</v>
      </c>
      <c r="BK178" t="s">
        <v>1969</v>
      </c>
      <c r="BN178">
        <v>10</v>
      </c>
      <c r="BO178">
        <v>120</v>
      </c>
      <c r="BP178" t="s">
        <v>1305</v>
      </c>
      <c r="BQ178">
        <v>32225</v>
      </c>
      <c r="BR178" t="s">
        <v>1306</v>
      </c>
      <c r="BS178">
        <v>11</v>
      </c>
      <c r="BT178" s="13">
        <v>44561</v>
      </c>
      <c r="BU178" s="13"/>
      <c r="BV178" s="13">
        <v>0</v>
      </c>
    </row>
    <row r="179" spans="1:74">
      <c r="A179">
        <v>5409</v>
      </c>
      <c r="B179" t="s">
        <v>223</v>
      </c>
      <c r="C179" t="s">
        <v>224</v>
      </c>
      <c r="D179" t="s">
        <v>2043</v>
      </c>
      <c r="E179" t="s">
        <v>1308</v>
      </c>
      <c r="F179" t="s">
        <v>1955</v>
      </c>
      <c r="G179" t="s">
        <v>1956</v>
      </c>
      <c r="H179" s="13">
        <v>44287</v>
      </c>
      <c r="I179" s="13">
        <v>44652</v>
      </c>
      <c r="J179" s="13">
        <v>45016</v>
      </c>
      <c r="K179" s="13">
        <v>46112</v>
      </c>
      <c r="L179">
        <v>431263</v>
      </c>
      <c r="M179" t="s">
        <v>1309</v>
      </c>
      <c r="N179" t="s">
        <v>1310</v>
      </c>
      <c r="P179" t="s">
        <v>1311</v>
      </c>
      <c r="Q179" t="s">
        <v>1312</v>
      </c>
      <c r="R179" t="s">
        <v>1313</v>
      </c>
      <c r="S179" t="s">
        <v>1959</v>
      </c>
      <c r="T179" t="s">
        <v>170</v>
      </c>
      <c r="U179" t="s">
        <v>171</v>
      </c>
      <c r="V179" t="s">
        <v>172</v>
      </c>
      <c r="W179" t="s">
        <v>173</v>
      </c>
      <c r="X179" t="s">
        <v>174</v>
      </c>
      <c r="Y179" t="s">
        <v>175</v>
      </c>
      <c r="Z179">
        <v>79608</v>
      </c>
      <c r="AA179" t="s">
        <v>1973</v>
      </c>
      <c r="AB179">
        <v>9</v>
      </c>
      <c r="AC179">
        <v>79608</v>
      </c>
      <c r="AD179" t="s">
        <v>209</v>
      </c>
      <c r="AE179" t="s">
        <v>1314</v>
      </c>
      <c r="AF179" t="s">
        <v>1315</v>
      </c>
      <c r="AG179" t="s">
        <v>1963</v>
      </c>
      <c r="AI179" t="s">
        <v>1964</v>
      </c>
      <c r="AJ179" t="s">
        <v>1965</v>
      </c>
      <c r="AK179">
        <v>46433</v>
      </c>
      <c r="AL179">
        <v>0</v>
      </c>
      <c r="AM179">
        <v>18196</v>
      </c>
      <c r="AN179">
        <v>78047</v>
      </c>
      <c r="AO179">
        <v>81950</v>
      </c>
      <c r="AP179">
        <v>86048</v>
      </c>
      <c r="AQ179">
        <v>90350</v>
      </c>
      <c r="AR179">
        <v>94868</v>
      </c>
      <c r="AS179">
        <v>0</v>
      </c>
      <c r="AU179" t="s">
        <v>1316</v>
      </c>
      <c r="AW179">
        <v>14979</v>
      </c>
      <c r="AX179">
        <v>159216</v>
      </c>
      <c r="AY179">
        <v>79608</v>
      </c>
      <c r="AZ179" t="s">
        <v>1317</v>
      </c>
      <c r="BA179" t="s">
        <v>1318</v>
      </c>
      <c r="BB179" t="s">
        <v>2044</v>
      </c>
      <c r="BC179" t="s">
        <v>2045</v>
      </c>
      <c r="BD179" t="s">
        <v>216</v>
      </c>
      <c r="BE179" t="s">
        <v>1968</v>
      </c>
      <c r="BF179" t="s">
        <v>1969</v>
      </c>
      <c r="BG179" t="s">
        <v>1904</v>
      </c>
      <c r="BH179">
        <v>72</v>
      </c>
      <c r="BI179">
        <v>72</v>
      </c>
      <c r="BJ179" t="s">
        <v>1968</v>
      </c>
      <c r="BK179" t="s">
        <v>1969</v>
      </c>
      <c r="BN179">
        <v>10</v>
      </c>
      <c r="BO179">
        <v>120</v>
      </c>
      <c r="BP179" t="s">
        <v>1321</v>
      </c>
      <c r="BQ179">
        <v>0</v>
      </c>
      <c r="BR179" t="s">
        <v>1322</v>
      </c>
      <c r="BS179">
        <v>21</v>
      </c>
      <c r="BT179" s="13">
        <v>44561</v>
      </c>
      <c r="BU179" s="13"/>
      <c r="BV179" s="13">
        <v>0</v>
      </c>
    </row>
    <row r="180" spans="1:74">
      <c r="A180">
        <v>5410</v>
      </c>
      <c r="B180" t="s">
        <v>223</v>
      </c>
      <c r="C180" t="s">
        <v>224</v>
      </c>
      <c r="D180" t="s">
        <v>2046</v>
      </c>
      <c r="E180" t="s">
        <v>2047</v>
      </c>
      <c r="F180" t="s">
        <v>1955</v>
      </c>
      <c r="G180" t="s">
        <v>1956</v>
      </c>
      <c r="H180" s="13">
        <v>44287</v>
      </c>
      <c r="I180" s="13">
        <v>44652</v>
      </c>
      <c r="J180" s="13">
        <v>45016</v>
      </c>
      <c r="K180" s="13">
        <v>46112</v>
      </c>
      <c r="L180">
        <v>1879307</v>
      </c>
      <c r="M180" t="s">
        <v>2048</v>
      </c>
      <c r="N180" t="s">
        <v>2049</v>
      </c>
      <c r="O180" t="s">
        <v>2050</v>
      </c>
      <c r="P180" t="s">
        <v>2051</v>
      </c>
      <c r="Q180" t="s">
        <v>2052</v>
      </c>
      <c r="R180" t="s">
        <v>2053</v>
      </c>
      <c r="S180" t="s">
        <v>1959</v>
      </c>
      <c r="T180" t="s">
        <v>170</v>
      </c>
      <c r="U180" t="s">
        <v>171</v>
      </c>
      <c r="V180" t="s">
        <v>172</v>
      </c>
      <c r="W180" t="s">
        <v>173</v>
      </c>
      <c r="X180" t="s">
        <v>174</v>
      </c>
      <c r="Y180" t="s">
        <v>175</v>
      </c>
      <c r="Z180">
        <v>346909</v>
      </c>
      <c r="AA180" t="s">
        <v>1973</v>
      </c>
      <c r="AB180">
        <v>9</v>
      </c>
      <c r="AC180">
        <v>346909</v>
      </c>
      <c r="AD180" t="s">
        <v>268</v>
      </c>
      <c r="AE180" t="s">
        <v>2054</v>
      </c>
      <c r="AF180" t="s">
        <v>2055</v>
      </c>
      <c r="AG180" t="s">
        <v>1963</v>
      </c>
      <c r="AI180" t="s">
        <v>1964</v>
      </c>
      <c r="AJ180" t="s">
        <v>1965</v>
      </c>
      <c r="AK180">
        <v>213697</v>
      </c>
      <c r="AL180">
        <v>0</v>
      </c>
      <c r="AM180">
        <v>10604</v>
      </c>
      <c r="AN180">
        <v>340107</v>
      </c>
      <c r="AO180">
        <v>357112</v>
      </c>
      <c r="AP180">
        <v>374968</v>
      </c>
      <c r="AQ180">
        <v>393717</v>
      </c>
      <c r="AR180">
        <v>413403</v>
      </c>
      <c r="AS180">
        <v>0</v>
      </c>
      <c r="AU180" t="s">
        <v>324</v>
      </c>
      <c r="AW180">
        <v>46895</v>
      </c>
      <c r="AX180">
        <v>346909</v>
      </c>
      <c r="AY180">
        <v>346909</v>
      </c>
      <c r="AZ180" t="s">
        <v>2056</v>
      </c>
      <c r="BA180" t="s">
        <v>2057</v>
      </c>
      <c r="BB180" t="s">
        <v>235</v>
      </c>
      <c r="BC180" t="s">
        <v>2058</v>
      </c>
      <c r="BD180" t="s">
        <v>2059</v>
      </c>
      <c r="BE180" t="s">
        <v>1968</v>
      </c>
      <c r="BF180" t="s">
        <v>1969</v>
      </c>
      <c r="BG180" t="s">
        <v>1904</v>
      </c>
      <c r="BH180">
        <v>72</v>
      </c>
      <c r="BI180">
        <v>72</v>
      </c>
      <c r="BJ180" t="s">
        <v>1968</v>
      </c>
      <c r="BK180" t="s">
        <v>1969</v>
      </c>
      <c r="BN180">
        <v>5</v>
      </c>
      <c r="BO180">
        <v>60</v>
      </c>
      <c r="BP180" t="s">
        <v>2060</v>
      </c>
      <c r="BQ180">
        <v>75713</v>
      </c>
      <c r="BR180" t="s">
        <v>2061</v>
      </c>
      <c r="BT180" s="13"/>
      <c r="BU180" s="13"/>
      <c r="BV180" s="13">
        <v>0</v>
      </c>
    </row>
    <row r="181" spans="1:74">
      <c r="A181">
        <v>5411</v>
      </c>
      <c r="B181" t="s">
        <v>223</v>
      </c>
      <c r="C181" t="s">
        <v>224</v>
      </c>
      <c r="D181" t="s">
        <v>2062</v>
      </c>
      <c r="E181" t="s">
        <v>2063</v>
      </c>
      <c r="F181" t="s">
        <v>1955</v>
      </c>
      <c r="G181" t="s">
        <v>1956</v>
      </c>
      <c r="H181" s="13">
        <v>44287</v>
      </c>
      <c r="I181" s="13">
        <v>44652</v>
      </c>
      <c r="J181" s="13">
        <v>45016</v>
      </c>
      <c r="K181" s="13">
        <v>46112</v>
      </c>
      <c r="L181">
        <v>449915</v>
      </c>
      <c r="M181" t="s">
        <v>2064</v>
      </c>
      <c r="N181" t="s">
        <v>2065</v>
      </c>
      <c r="O181" t="s">
        <v>2066</v>
      </c>
      <c r="P181" t="s">
        <v>2067</v>
      </c>
      <c r="Q181" t="s">
        <v>2068</v>
      </c>
      <c r="S181" t="s">
        <v>1959</v>
      </c>
      <c r="T181" t="s">
        <v>170</v>
      </c>
      <c r="U181" t="s">
        <v>171</v>
      </c>
      <c r="V181" t="s">
        <v>172</v>
      </c>
      <c r="W181" t="s">
        <v>173</v>
      </c>
      <c r="X181" t="s">
        <v>174</v>
      </c>
      <c r="Y181" t="s">
        <v>175</v>
      </c>
      <c r="Z181">
        <v>88291</v>
      </c>
      <c r="AA181" t="s">
        <v>1973</v>
      </c>
      <c r="AB181">
        <v>9</v>
      </c>
      <c r="AC181">
        <v>88291</v>
      </c>
      <c r="AD181" t="s">
        <v>209</v>
      </c>
      <c r="AE181" t="s">
        <v>2069</v>
      </c>
      <c r="AF181" t="s">
        <v>2070</v>
      </c>
      <c r="AG181" t="s">
        <v>1963</v>
      </c>
      <c r="AI181" t="s">
        <v>1964</v>
      </c>
      <c r="AJ181" t="s">
        <v>1965</v>
      </c>
      <c r="AK181">
        <v>54118</v>
      </c>
      <c r="AL181">
        <v>0</v>
      </c>
      <c r="AM181">
        <v>0</v>
      </c>
      <c r="AN181">
        <v>81423</v>
      </c>
      <c r="AO181">
        <v>85494</v>
      </c>
      <c r="AP181">
        <v>89769</v>
      </c>
      <c r="AQ181">
        <v>94258</v>
      </c>
      <c r="AR181">
        <v>98971</v>
      </c>
      <c r="AS181">
        <v>0</v>
      </c>
      <c r="AU181" t="s">
        <v>2071</v>
      </c>
      <c r="AW181">
        <v>24240</v>
      </c>
      <c r="AX181">
        <v>88291</v>
      </c>
      <c r="AY181">
        <v>88291</v>
      </c>
      <c r="AZ181" t="s">
        <v>1231</v>
      </c>
      <c r="BA181" t="s">
        <v>2072</v>
      </c>
      <c r="BB181" t="s">
        <v>1231</v>
      </c>
      <c r="BC181" t="s">
        <v>2072</v>
      </c>
      <c r="BD181" t="s">
        <v>2073</v>
      </c>
      <c r="BE181" t="s">
        <v>1968</v>
      </c>
      <c r="BF181" t="s">
        <v>1969</v>
      </c>
      <c r="BG181" t="s">
        <v>1904</v>
      </c>
      <c r="BH181">
        <v>72</v>
      </c>
      <c r="BI181">
        <v>72</v>
      </c>
      <c r="BJ181" t="s">
        <v>1968</v>
      </c>
      <c r="BK181" t="s">
        <v>1969</v>
      </c>
      <c r="BN181">
        <v>5</v>
      </c>
      <c r="BO181">
        <v>60</v>
      </c>
      <c r="BP181" t="s">
        <v>2074</v>
      </c>
      <c r="BQ181">
        <v>9933</v>
      </c>
      <c r="BR181" t="s">
        <v>2075</v>
      </c>
      <c r="BT181" s="13"/>
      <c r="BU181" s="13"/>
      <c r="BV181" s="13">
        <v>0</v>
      </c>
    </row>
    <row r="182" spans="1:74">
      <c r="A182">
        <v>5412</v>
      </c>
      <c r="B182" t="s">
        <v>223</v>
      </c>
      <c r="C182" t="s">
        <v>224</v>
      </c>
      <c r="D182" t="s">
        <v>2076</v>
      </c>
      <c r="E182" t="s">
        <v>1998</v>
      </c>
      <c r="F182" t="s">
        <v>2077</v>
      </c>
      <c r="G182" t="s">
        <v>1956</v>
      </c>
      <c r="H182" s="13">
        <v>44287</v>
      </c>
      <c r="I182" s="13">
        <v>44652</v>
      </c>
      <c r="J182" s="13">
        <v>45016</v>
      </c>
      <c r="K182" s="13">
        <v>46112</v>
      </c>
      <c r="L182">
        <v>1477001</v>
      </c>
      <c r="M182" t="s">
        <v>1999</v>
      </c>
      <c r="N182" t="s">
        <v>2000</v>
      </c>
      <c r="O182" t="s">
        <v>2001</v>
      </c>
      <c r="P182" t="s">
        <v>409</v>
      </c>
      <c r="Q182" t="s">
        <v>410</v>
      </c>
      <c r="R182" t="s">
        <v>2002</v>
      </c>
      <c r="S182" t="s">
        <v>1959</v>
      </c>
      <c r="T182" t="s">
        <v>170</v>
      </c>
      <c r="U182" t="s">
        <v>171</v>
      </c>
      <c r="V182" t="s">
        <v>172</v>
      </c>
      <c r="W182" t="s">
        <v>173</v>
      </c>
      <c r="X182" t="s">
        <v>174</v>
      </c>
      <c r="Y182" t="s">
        <v>175</v>
      </c>
      <c r="Z182">
        <v>279644</v>
      </c>
      <c r="AA182" t="s">
        <v>1973</v>
      </c>
      <c r="AB182">
        <v>9</v>
      </c>
      <c r="AC182">
        <v>279644</v>
      </c>
      <c r="AD182" t="s">
        <v>268</v>
      </c>
      <c r="AE182" t="s">
        <v>2003</v>
      </c>
      <c r="AF182" t="s">
        <v>2004</v>
      </c>
      <c r="AG182" t="s">
        <v>1963</v>
      </c>
      <c r="AI182" t="s">
        <v>1964</v>
      </c>
      <c r="AJ182" t="s">
        <v>1965</v>
      </c>
      <c r="AK182">
        <v>196848</v>
      </c>
      <c r="AL182">
        <v>1750</v>
      </c>
      <c r="AM182">
        <v>0</v>
      </c>
      <c r="AN182">
        <v>267300</v>
      </c>
      <c r="AO182">
        <v>280665</v>
      </c>
      <c r="AP182">
        <v>294698</v>
      </c>
      <c r="AQ182">
        <v>309433</v>
      </c>
      <c r="AR182">
        <v>324905</v>
      </c>
      <c r="AS182">
        <v>0</v>
      </c>
      <c r="AU182" t="s">
        <v>406</v>
      </c>
      <c r="AW182">
        <v>52972</v>
      </c>
      <c r="AX182">
        <v>279644</v>
      </c>
      <c r="AY182">
        <v>279644</v>
      </c>
      <c r="AZ182" t="s">
        <v>2005</v>
      </c>
      <c r="BA182" t="s">
        <v>2006</v>
      </c>
      <c r="BB182" t="s">
        <v>2005</v>
      </c>
      <c r="BC182" t="s">
        <v>2006</v>
      </c>
      <c r="BD182" t="s">
        <v>2007</v>
      </c>
      <c r="BE182" t="s">
        <v>1968</v>
      </c>
      <c r="BF182" t="s">
        <v>1969</v>
      </c>
      <c r="BG182" t="s">
        <v>1904</v>
      </c>
      <c r="BH182">
        <v>72</v>
      </c>
      <c r="BI182">
        <v>72</v>
      </c>
      <c r="BJ182" t="s">
        <v>1968</v>
      </c>
      <c r="BK182" t="s">
        <v>1969</v>
      </c>
      <c r="BN182">
        <v>5</v>
      </c>
      <c r="BO182">
        <v>60</v>
      </c>
      <c r="BP182" t="s">
        <v>2008</v>
      </c>
      <c r="BQ182">
        <v>28074</v>
      </c>
      <c r="BR182" t="s">
        <v>2009</v>
      </c>
      <c r="BT182" s="13"/>
      <c r="BU182" s="13"/>
      <c r="BV182" s="13">
        <v>0</v>
      </c>
    </row>
    <row r="183" spans="1:74">
      <c r="A183">
        <v>5413</v>
      </c>
      <c r="B183" t="s">
        <v>223</v>
      </c>
      <c r="C183" t="s">
        <v>224</v>
      </c>
      <c r="D183" t="s">
        <v>2078</v>
      </c>
      <c r="E183" t="s">
        <v>1214</v>
      </c>
      <c r="F183" t="s">
        <v>2077</v>
      </c>
      <c r="G183" t="s">
        <v>1956</v>
      </c>
      <c r="H183" s="13">
        <v>44287</v>
      </c>
      <c r="I183" s="13">
        <v>44652</v>
      </c>
      <c r="J183" s="13">
        <v>45016</v>
      </c>
      <c r="K183" s="13">
        <v>46112</v>
      </c>
      <c r="L183">
        <v>6185944</v>
      </c>
      <c r="M183" t="s">
        <v>1214</v>
      </c>
      <c r="N183" t="s">
        <v>1215</v>
      </c>
      <c r="O183" t="s">
        <v>1216</v>
      </c>
      <c r="P183" t="s">
        <v>167</v>
      </c>
      <c r="Q183" t="s">
        <v>1019</v>
      </c>
      <c r="R183" t="s">
        <v>1217</v>
      </c>
      <c r="S183" t="s">
        <v>1959</v>
      </c>
      <c r="T183" t="s">
        <v>170</v>
      </c>
      <c r="U183" t="s">
        <v>171</v>
      </c>
      <c r="V183" t="s">
        <v>172</v>
      </c>
      <c r="W183" t="s">
        <v>173</v>
      </c>
      <c r="X183" t="s">
        <v>174</v>
      </c>
      <c r="Y183" t="s">
        <v>175</v>
      </c>
      <c r="Z183">
        <v>1182978</v>
      </c>
      <c r="AA183" t="s">
        <v>1973</v>
      </c>
      <c r="AB183">
        <v>9</v>
      </c>
      <c r="AC183">
        <v>1182978</v>
      </c>
      <c r="AD183" t="s">
        <v>268</v>
      </c>
      <c r="AE183" t="s">
        <v>1218</v>
      </c>
      <c r="AF183" t="s">
        <v>1219</v>
      </c>
      <c r="AG183" t="s">
        <v>1963</v>
      </c>
      <c r="AI183" t="s">
        <v>1964</v>
      </c>
      <c r="AJ183" t="s">
        <v>1965</v>
      </c>
      <c r="AK183">
        <v>775484</v>
      </c>
      <c r="AL183">
        <v>5375</v>
      </c>
      <c r="AM183">
        <v>0</v>
      </c>
      <c r="AN183">
        <v>1119500</v>
      </c>
      <c r="AO183">
        <v>1175475</v>
      </c>
      <c r="AP183">
        <v>1234249</v>
      </c>
      <c r="AQ183">
        <v>1295961</v>
      </c>
      <c r="AR183">
        <v>1360759</v>
      </c>
      <c r="AS183">
        <v>0</v>
      </c>
      <c r="AU183" t="s">
        <v>1220</v>
      </c>
      <c r="AW183">
        <v>252829</v>
      </c>
      <c r="AX183">
        <v>2365956</v>
      </c>
      <c r="AY183">
        <v>1182978</v>
      </c>
      <c r="AZ183" t="s">
        <v>415</v>
      </c>
      <c r="BA183" t="s">
        <v>1221</v>
      </c>
      <c r="BB183" t="s">
        <v>415</v>
      </c>
      <c r="BC183" t="s">
        <v>1221</v>
      </c>
      <c r="BD183" t="s">
        <v>254</v>
      </c>
      <c r="BE183" t="s">
        <v>1968</v>
      </c>
      <c r="BF183" t="s">
        <v>1969</v>
      </c>
      <c r="BG183" t="s">
        <v>1904</v>
      </c>
      <c r="BH183">
        <v>72</v>
      </c>
      <c r="BI183">
        <v>72</v>
      </c>
      <c r="BJ183" t="s">
        <v>1968</v>
      </c>
      <c r="BK183" t="s">
        <v>1969</v>
      </c>
      <c r="BN183">
        <v>10</v>
      </c>
      <c r="BO183">
        <v>120</v>
      </c>
      <c r="BP183" t="s">
        <v>1222</v>
      </c>
      <c r="BQ183">
        <v>149290</v>
      </c>
      <c r="BR183" t="s">
        <v>1223</v>
      </c>
      <c r="BT183" s="13"/>
      <c r="BU183" s="13"/>
      <c r="BV183" s="13">
        <v>0</v>
      </c>
    </row>
    <row r="184" spans="1:74">
      <c r="A184">
        <v>5414</v>
      </c>
      <c r="B184" t="s">
        <v>223</v>
      </c>
      <c r="C184" t="s">
        <v>224</v>
      </c>
      <c r="D184" t="s">
        <v>2079</v>
      </c>
      <c r="E184" t="s">
        <v>1239</v>
      </c>
      <c r="F184" t="s">
        <v>2077</v>
      </c>
      <c r="G184" t="s">
        <v>1956</v>
      </c>
      <c r="H184" s="13">
        <v>44287</v>
      </c>
      <c r="I184" s="13">
        <v>44652</v>
      </c>
      <c r="J184" s="13">
        <v>45016</v>
      </c>
      <c r="K184" s="13">
        <v>46112</v>
      </c>
      <c r="L184">
        <v>15067732</v>
      </c>
      <c r="M184" t="s">
        <v>1240</v>
      </c>
      <c r="N184" t="s">
        <v>1241</v>
      </c>
      <c r="O184" t="s">
        <v>1242</v>
      </c>
      <c r="P184" t="s">
        <v>229</v>
      </c>
      <c r="Q184" t="s">
        <v>357</v>
      </c>
      <c r="R184" t="s">
        <v>1243</v>
      </c>
      <c r="S184" t="s">
        <v>1959</v>
      </c>
      <c r="T184" t="s">
        <v>170</v>
      </c>
      <c r="U184" t="s">
        <v>171</v>
      </c>
      <c r="V184" t="s">
        <v>172</v>
      </c>
      <c r="W184" t="s">
        <v>173</v>
      </c>
      <c r="X184" t="s">
        <v>174</v>
      </c>
      <c r="Y184" t="s">
        <v>175</v>
      </c>
      <c r="Z184">
        <v>2781418</v>
      </c>
      <c r="AA184" t="s">
        <v>1973</v>
      </c>
      <c r="AB184">
        <v>9</v>
      </c>
      <c r="AC184">
        <v>2781418</v>
      </c>
      <c r="AD184" t="s">
        <v>209</v>
      </c>
      <c r="AE184" t="s">
        <v>1244</v>
      </c>
      <c r="AF184" t="s">
        <v>1245</v>
      </c>
      <c r="AG184" t="s">
        <v>1963</v>
      </c>
      <c r="AI184" t="s">
        <v>1964</v>
      </c>
      <c r="AJ184" t="s">
        <v>1965</v>
      </c>
      <c r="AK184">
        <v>1887955</v>
      </c>
      <c r="AL184">
        <v>17078</v>
      </c>
      <c r="AM184">
        <v>252950</v>
      </c>
      <c r="AN184">
        <v>2726880</v>
      </c>
      <c r="AO184">
        <v>2863224</v>
      </c>
      <c r="AP184">
        <v>3006385</v>
      </c>
      <c r="AQ184">
        <v>3156704</v>
      </c>
      <c r="AR184">
        <v>3314539</v>
      </c>
      <c r="AS184">
        <v>0</v>
      </c>
      <c r="AU184" t="s">
        <v>1246</v>
      </c>
      <c r="AW184">
        <v>437578</v>
      </c>
      <c r="AX184">
        <v>5562836</v>
      </c>
      <c r="AY184">
        <v>2781418</v>
      </c>
      <c r="AZ184" t="s">
        <v>301</v>
      </c>
      <c r="BA184" t="s">
        <v>1247</v>
      </c>
      <c r="BB184" t="s">
        <v>2024</v>
      </c>
      <c r="BC184" t="s">
        <v>2025</v>
      </c>
      <c r="BD184" t="s">
        <v>216</v>
      </c>
      <c r="BE184" t="s">
        <v>1968</v>
      </c>
      <c r="BF184" t="s">
        <v>1969</v>
      </c>
      <c r="BG184" t="s">
        <v>1904</v>
      </c>
      <c r="BH184">
        <v>72</v>
      </c>
      <c r="BI184">
        <v>72</v>
      </c>
      <c r="BJ184" t="s">
        <v>1968</v>
      </c>
      <c r="BK184" t="s">
        <v>1969</v>
      </c>
      <c r="BN184">
        <v>10</v>
      </c>
      <c r="BO184">
        <v>120</v>
      </c>
      <c r="BP184" t="s">
        <v>1250</v>
      </c>
      <c r="BQ184">
        <v>185857</v>
      </c>
      <c r="BR184" t="s">
        <v>1251</v>
      </c>
      <c r="BS184">
        <v>10</v>
      </c>
      <c r="BT184" s="13">
        <v>43830</v>
      </c>
      <c r="BU184" s="13"/>
      <c r="BV184" s="13">
        <v>0</v>
      </c>
    </row>
    <row r="185" spans="1:74">
      <c r="A185">
        <v>5415</v>
      </c>
      <c r="B185" t="s">
        <v>223</v>
      </c>
      <c r="C185" t="s">
        <v>224</v>
      </c>
      <c r="D185" t="s">
        <v>2080</v>
      </c>
      <c r="E185" t="s">
        <v>1293</v>
      </c>
      <c r="F185" t="s">
        <v>2077</v>
      </c>
      <c r="G185" t="s">
        <v>1956</v>
      </c>
      <c r="H185" s="13">
        <v>44287</v>
      </c>
      <c r="I185" s="13">
        <v>44652</v>
      </c>
      <c r="J185" s="13">
        <v>45016</v>
      </c>
      <c r="K185" s="13">
        <v>46112</v>
      </c>
      <c r="L185">
        <v>5147126</v>
      </c>
      <c r="M185" t="s">
        <v>1294</v>
      </c>
      <c r="N185" t="s">
        <v>1295</v>
      </c>
      <c r="O185" t="s">
        <v>1296</v>
      </c>
      <c r="P185" t="s">
        <v>282</v>
      </c>
      <c r="Q185" t="s">
        <v>1297</v>
      </c>
      <c r="R185" t="s">
        <v>1298</v>
      </c>
      <c r="S185" t="s">
        <v>1959</v>
      </c>
      <c r="T185" t="s">
        <v>170</v>
      </c>
      <c r="U185" t="s">
        <v>171</v>
      </c>
      <c r="V185" t="s">
        <v>172</v>
      </c>
      <c r="W185" t="s">
        <v>173</v>
      </c>
      <c r="X185" t="s">
        <v>174</v>
      </c>
      <c r="Y185" t="s">
        <v>175</v>
      </c>
      <c r="Z185">
        <v>950130</v>
      </c>
      <c r="AA185" t="s">
        <v>1960</v>
      </c>
      <c r="AB185">
        <v>9</v>
      </c>
      <c r="AC185">
        <v>950130</v>
      </c>
      <c r="AD185" t="s">
        <v>268</v>
      </c>
      <c r="AE185" t="s">
        <v>1299</v>
      </c>
      <c r="AF185" t="s">
        <v>1300</v>
      </c>
      <c r="AG185" t="s">
        <v>1963</v>
      </c>
      <c r="AI185" t="s">
        <v>1964</v>
      </c>
      <c r="AJ185" t="s">
        <v>1965</v>
      </c>
      <c r="AK185">
        <v>629175</v>
      </c>
      <c r="AL185">
        <v>3663</v>
      </c>
      <c r="AM185">
        <v>103990</v>
      </c>
      <c r="AN185">
        <v>931500</v>
      </c>
      <c r="AO185">
        <v>978075</v>
      </c>
      <c r="AP185">
        <v>1026979</v>
      </c>
      <c r="AQ185">
        <v>1078328</v>
      </c>
      <c r="AR185">
        <v>1132244</v>
      </c>
      <c r="AS185">
        <v>0</v>
      </c>
      <c r="AU185" t="s">
        <v>1301</v>
      </c>
      <c r="AW185">
        <v>139682</v>
      </c>
      <c r="AX185">
        <v>1900260</v>
      </c>
      <c r="AY185">
        <v>950130</v>
      </c>
      <c r="AZ185" t="s">
        <v>1302</v>
      </c>
      <c r="BA185" t="s">
        <v>1303</v>
      </c>
      <c r="BB185" t="s">
        <v>2041</v>
      </c>
      <c r="BC185" t="s">
        <v>2042</v>
      </c>
      <c r="BD185" t="s">
        <v>1304</v>
      </c>
      <c r="BE185" t="s">
        <v>1968</v>
      </c>
      <c r="BF185" t="s">
        <v>1969</v>
      </c>
      <c r="BG185" t="s">
        <v>1904</v>
      </c>
      <c r="BH185">
        <v>72</v>
      </c>
      <c r="BI185">
        <v>72</v>
      </c>
      <c r="BJ185" t="s">
        <v>1968</v>
      </c>
      <c r="BK185" t="s">
        <v>1969</v>
      </c>
      <c r="BN185">
        <v>10</v>
      </c>
      <c r="BO185">
        <v>120</v>
      </c>
      <c r="BP185" t="s">
        <v>1305</v>
      </c>
      <c r="BQ185">
        <v>73620</v>
      </c>
      <c r="BR185" t="s">
        <v>1306</v>
      </c>
      <c r="BS185">
        <v>11</v>
      </c>
      <c r="BT185" s="13">
        <v>44561</v>
      </c>
      <c r="BU185" s="13"/>
      <c r="BV185" s="13">
        <v>0</v>
      </c>
    </row>
    <row r="186" spans="1:74">
      <c r="A186">
        <v>5416</v>
      </c>
      <c r="B186" t="s">
        <v>223</v>
      </c>
      <c r="C186" t="s">
        <v>224</v>
      </c>
      <c r="D186" t="s">
        <v>2081</v>
      </c>
      <c r="E186" t="s">
        <v>1308</v>
      </c>
      <c r="F186" t="s">
        <v>2077</v>
      </c>
      <c r="G186" t="s">
        <v>1956</v>
      </c>
      <c r="H186" s="13">
        <v>44287</v>
      </c>
      <c r="I186" s="13">
        <v>44652</v>
      </c>
      <c r="J186" s="13">
        <v>45016</v>
      </c>
      <c r="K186" s="13">
        <v>46112</v>
      </c>
      <c r="L186">
        <v>3526094</v>
      </c>
      <c r="M186" t="s">
        <v>1309</v>
      </c>
      <c r="N186" t="s">
        <v>1310</v>
      </c>
      <c r="P186" t="s">
        <v>1311</v>
      </c>
      <c r="Q186" t="s">
        <v>1312</v>
      </c>
      <c r="R186" t="s">
        <v>1313</v>
      </c>
      <c r="S186" t="s">
        <v>1959</v>
      </c>
      <c r="T186" t="s">
        <v>170</v>
      </c>
      <c r="U186" t="s">
        <v>171</v>
      </c>
      <c r="V186" t="s">
        <v>172</v>
      </c>
      <c r="W186" t="s">
        <v>173</v>
      </c>
      <c r="X186" t="s">
        <v>174</v>
      </c>
      <c r="Y186" t="s">
        <v>175</v>
      </c>
      <c r="Z186">
        <v>650897</v>
      </c>
      <c r="AA186" t="s">
        <v>1973</v>
      </c>
      <c r="AB186">
        <v>9</v>
      </c>
      <c r="AC186">
        <v>650897</v>
      </c>
      <c r="AD186" t="s">
        <v>209</v>
      </c>
      <c r="AE186" t="s">
        <v>1314</v>
      </c>
      <c r="AF186" t="s">
        <v>1315</v>
      </c>
      <c r="AG186" t="s">
        <v>1963</v>
      </c>
      <c r="AI186" t="s">
        <v>1964</v>
      </c>
      <c r="AJ186" t="s">
        <v>1965</v>
      </c>
      <c r="AK186">
        <v>379641</v>
      </c>
      <c r="AL186">
        <v>0</v>
      </c>
      <c r="AM186">
        <v>148778</v>
      </c>
      <c r="AN186">
        <v>638134</v>
      </c>
      <c r="AO186">
        <v>670041</v>
      </c>
      <c r="AP186">
        <v>703543</v>
      </c>
      <c r="AQ186">
        <v>738720</v>
      </c>
      <c r="AR186">
        <v>775656</v>
      </c>
      <c r="AS186">
        <v>0</v>
      </c>
      <c r="AU186" t="s">
        <v>1316</v>
      </c>
      <c r="AW186">
        <v>122478</v>
      </c>
      <c r="AX186">
        <v>1301794</v>
      </c>
      <c r="AY186">
        <v>650897</v>
      </c>
      <c r="AZ186" t="s">
        <v>1317</v>
      </c>
      <c r="BA186" t="s">
        <v>1318</v>
      </c>
      <c r="BB186" t="s">
        <v>2044</v>
      </c>
      <c r="BC186" t="s">
        <v>2045</v>
      </c>
      <c r="BD186" t="s">
        <v>216</v>
      </c>
      <c r="BE186" t="s">
        <v>1968</v>
      </c>
      <c r="BF186" t="s">
        <v>1969</v>
      </c>
      <c r="BG186" t="s">
        <v>1904</v>
      </c>
      <c r="BH186">
        <v>72</v>
      </c>
      <c r="BI186">
        <v>72</v>
      </c>
      <c r="BJ186" t="s">
        <v>1968</v>
      </c>
      <c r="BK186" t="s">
        <v>1969</v>
      </c>
      <c r="BN186">
        <v>10</v>
      </c>
      <c r="BO186">
        <v>120</v>
      </c>
      <c r="BP186" t="s">
        <v>1321</v>
      </c>
      <c r="BQ186">
        <v>0</v>
      </c>
      <c r="BR186" t="s">
        <v>1322</v>
      </c>
      <c r="BS186">
        <v>21</v>
      </c>
      <c r="BT186" s="13">
        <v>44561</v>
      </c>
      <c r="BU186" s="13"/>
      <c r="BV186" s="13">
        <v>0</v>
      </c>
    </row>
    <row r="187" spans="1:74">
      <c r="A187">
        <v>5417</v>
      </c>
      <c r="B187" t="s">
        <v>223</v>
      </c>
      <c r="C187" t="s">
        <v>224</v>
      </c>
      <c r="D187" t="s">
        <v>2082</v>
      </c>
      <c r="E187" t="s">
        <v>2047</v>
      </c>
      <c r="F187" t="s">
        <v>2077</v>
      </c>
      <c r="G187" t="s">
        <v>1956</v>
      </c>
      <c r="H187" s="13">
        <v>44287</v>
      </c>
      <c r="I187" s="13">
        <v>44652</v>
      </c>
      <c r="J187" s="13">
        <v>45016</v>
      </c>
      <c r="K187" s="13">
        <v>46112</v>
      </c>
      <c r="L187">
        <v>15845374</v>
      </c>
      <c r="M187" t="s">
        <v>2048</v>
      </c>
      <c r="N187" t="s">
        <v>2049</v>
      </c>
      <c r="O187" t="s">
        <v>2050</v>
      </c>
      <c r="P187" t="s">
        <v>2051</v>
      </c>
      <c r="Q187" t="s">
        <v>2052</v>
      </c>
      <c r="R187" t="s">
        <v>2053</v>
      </c>
      <c r="S187" t="s">
        <v>1959</v>
      </c>
      <c r="T187" t="s">
        <v>170</v>
      </c>
      <c r="U187" t="s">
        <v>171</v>
      </c>
      <c r="V187" t="s">
        <v>172</v>
      </c>
      <c r="W187" t="s">
        <v>173</v>
      </c>
      <c r="X187" t="s">
        <v>174</v>
      </c>
      <c r="Y187" t="s">
        <v>175</v>
      </c>
      <c r="Z187">
        <v>2924965</v>
      </c>
      <c r="AA187" t="s">
        <v>1973</v>
      </c>
      <c r="AB187">
        <v>9</v>
      </c>
      <c r="AC187">
        <v>2924965</v>
      </c>
      <c r="AD187" t="s">
        <v>268</v>
      </c>
      <c r="AE187" t="s">
        <v>2054</v>
      </c>
      <c r="AF187" t="s">
        <v>2055</v>
      </c>
      <c r="AG187" t="s">
        <v>1963</v>
      </c>
      <c r="AI187" t="s">
        <v>1964</v>
      </c>
      <c r="AJ187" t="s">
        <v>1965</v>
      </c>
      <c r="AK187">
        <v>1820543</v>
      </c>
      <c r="AL187">
        <v>0</v>
      </c>
      <c r="AM187">
        <v>89411</v>
      </c>
      <c r="AN187">
        <v>2867613</v>
      </c>
      <c r="AO187">
        <v>3010994</v>
      </c>
      <c r="AP187">
        <v>3161544</v>
      </c>
      <c r="AQ187">
        <v>3319621</v>
      </c>
      <c r="AR187">
        <v>3485602</v>
      </c>
      <c r="AS187">
        <v>0</v>
      </c>
      <c r="AU187" t="s">
        <v>324</v>
      </c>
      <c r="AW187">
        <v>864087</v>
      </c>
      <c r="AX187">
        <v>2924965</v>
      </c>
      <c r="AY187">
        <v>2924965</v>
      </c>
      <c r="AZ187" t="s">
        <v>2056</v>
      </c>
      <c r="BA187" t="s">
        <v>2057</v>
      </c>
      <c r="BB187" t="s">
        <v>235</v>
      </c>
      <c r="BC187" t="s">
        <v>2058</v>
      </c>
      <c r="BD187" t="s">
        <v>2059</v>
      </c>
      <c r="BE187" t="s">
        <v>1968</v>
      </c>
      <c r="BF187" t="s">
        <v>1969</v>
      </c>
      <c r="BG187" t="s">
        <v>1904</v>
      </c>
      <c r="BH187">
        <v>72</v>
      </c>
      <c r="BI187">
        <v>72</v>
      </c>
      <c r="BJ187" t="s">
        <v>1968</v>
      </c>
      <c r="BK187" t="s">
        <v>1969</v>
      </c>
      <c r="BN187">
        <v>5</v>
      </c>
      <c r="BO187">
        <v>60</v>
      </c>
      <c r="BP187" t="s">
        <v>2060</v>
      </c>
      <c r="BQ187">
        <v>150924</v>
      </c>
      <c r="BR187" t="s">
        <v>2061</v>
      </c>
      <c r="BT187" s="13"/>
      <c r="BU187" s="13"/>
      <c r="BV187" s="13">
        <v>0</v>
      </c>
    </row>
    <row r="188" spans="1:74">
      <c r="A188">
        <v>5418</v>
      </c>
      <c r="B188" t="s">
        <v>223</v>
      </c>
      <c r="C188" t="s">
        <v>224</v>
      </c>
      <c r="D188" t="s">
        <v>2083</v>
      </c>
      <c r="E188" t="s">
        <v>2063</v>
      </c>
      <c r="F188" t="s">
        <v>2077</v>
      </c>
      <c r="G188" t="s">
        <v>1956</v>
      </c>
      <c r="H188" s="13">
        <v>44287</v>
      </c>
      <c r="I188" s="13">
        <v>44652</v>
      </c>
      <c r="J188" s="13">
        <v>45016</v>
      </c>
      <c r="K188" s="13">
        <v>46112</v>
      </c>
      <c r="L188">
        <v>2352825</v>
      </c>
      <c r="M188" t="s">
        <v>2064</v>
      </c>
      <c r="N188" t="s">
        <v>2065</v>
      </c>
      <c r="O188" t="s">
        <v>2066</v>
      </c>
      <c r="P188" t="s">
        <v>2067</v>
      </c>
      <c r="Q188" t="s">
        <v>2068</v>
      </c>
      <c r="S188" t="s">
        <v>1959</v>
      </c>
      <c r="T188" t="s">
        <v>170</v>
      </c>
      <c r="U188" t="s">
        <v>171</v>
      </c>
      <c r="V188" t="s">
        <v>172</v>
      </c>
      <c r="W188" t="s">
        <v>173</v>
      </c>
      <c r="X188" t="s">
        <v>174</v>
      </c>
      <c r="Y188" t="s">
        <v>175</v>
      </c>
      <c r="Z188">
        <v>461638</v>
      </c>
      <c r="AA188" t="s">
        <v>1973</v>
      </c>
      <c r="AB188">
        <v>9</v>
      </c>
      <c r="AC188">
        <v>461638</v>
      </c>
      <c r="AD188" t="s">
        <v>209</v>
      </c>
      <c r="AE188" t="s">
        <v>2069</v>
      </c>
      <c r="AF188" t="s">
        <v>2070</v>
      </c>
      <c r="AG188" t="s">
        <v>1963</v>
      </c>
      <c r="AI188" t="s">
        <v>1964</v>
      </c>
      <c r="AJ188" t="s">
        <v>1965</v>
      </c>
      <c r="AK188">
        <v>282978</v>
      </c>
      <c r="AL188">
        <v>0</v>
      </c>
      <c r="AM188">
        <v>0</v>
      </c>
      <c r="AN188">
        <v>425802</v>
      </c>
      <c r="AO188">
        <v>447092</v>
      </c>
      <c r="AP188">
        <v>469447</v>
      </c>
      <c r="AQ188">
        <v>492919</v>
      </c>
      <c r="AR188">
        <v>517565</v>
      </c>
      <c r="AS188">
        <v>0</v>
      </c>
      <c r="AU188" t="s">
        <v>2071</v>
      </c>
      <c r="AW188">
        <v>126751</v>
      </c>
      <c r="AX188">
        <v>461638</v>
      </c>
      <c r="AY188">
        <v>461638</v>
      </c>
      <c r="AZ188" t="s">
        <v>1231</v>
      </c>
      <c r="BA188" t="s">
        <v>2072</v>
      </c>
      <c r="BB188" t="s">
        <v>1231</v>
      </c>
      <c r="BC188" t="s">
        <v>2072</v>
      </c>
      <c r="BD188" t="s">
        <v>2073</v>
      </c>
      <c r="BE188" t="s">
        <v>1968</v>
      </c>
      <c r="BF188" t="s">
        <v>1969</v>
      </c>
      <c r="BG188" t="s">
        <v>1904</v>
      </c>
      <c r="BH188">
        <v>72</v>
      </c>
      <c r="BI188">
        <v>72</v>
      </c>
      <c r="BJ188" t="s">
        <v>1968</v>
      </c>
      <c r="BK188" t="s">
        <v>1969</v>
      </c>
      <c r="BN188">
        <v>5</v>
      </c>
      <c r="BO188">
        <v>60</v>
      </c>
      <c r="BP188" t="s">
        <v>2074</v>
      </c>
      <c r="BQ188">
        <v>51909</v>
      </c>
      <c r="BR188" t="s">
        <v>2075</v>
      </c>
      <c r="BT188" s="13"/>
      <c r="BU188" s="13"/>
      <c r="BV188" s="13">
        <v>0</v>
      </c>
    </row>
    <row r="189" spans="1:74">
      <c r="A189">
        <v>5419</v>
      </c>
      <c r="B189" t="s">
        <v>223</v>
      </c>
      <c r="C189" t="s">
        <v>224</v>
      </c>
      <c r="D189" t="s">
        <v>2084</v>
      </c>
      <c r="E189" t="s">
        <v>1253</v>
      </c>
      <c r="F189" t="s">
        <v>2077</v>
      </c>
      <c r="G189" t="s">
        <v>1956</v>
      </c>
      <c r="H189" s="13">
        <v>44287</v>
      </c>
      <c r="I189" s="13">
        <v>44652</v>
      </c>
      <c r="J189" s="13">
        <v>45016</v>
      </c>
      <c r="K189" s="13">
        <v>46112</v>
      </c>
      <c r="L189">
        <v>234335114</v>
      </c>
      <c r="M189" t="s">
        <v>1254</v>
      </c>
      <c r="N189" t="s">
        <v>1255</v>
      </c>
      <c r="P189" t="s">
        <v>167</v>
      </c>
      <c r="Q189" t="s">
        <v>1256</v>
      </c>
      <c r="R189" t="s">
        <v>1257</v>
      </c>
      <c r="S189" t="s">
        <v>1959</v>
      </c>
      <c r="T189" t="s">
        <v>170</v>
      </c>
      <c r="U189" t="s">
        <v>171</v>
      </c>
      <c r="V189" t="s">
        <v>172</v>
      </c>
      <c r="W189" t="s">
        <v>173</v>
      </c>
      <c r="X189" t="s">
        <v>174</v>
      </c>
      <c r="Y189" t="s">
        <v>175</v>
      </c>
      <c r="Z189">
        <v>43256925</v>
      </c>
      <c r="AA189" t="s">
        <v>1973</v>
      </c>
      <c r="AB189">
        <v>9</v>
      </c>
      <c r="AC189">
        <v>43256925</v>
      </c>
      <c r="AD189" t="s">
        <v>268</v>
      </c>
      <c r="AE189" t="s">
        <v>1258</v>
      </c>
      <c r="AG189" t="s">
        <v>1963</v>
      </c>
      <c r="AI189" t="s">
        <v>1964</v>
      </c>
      <c r="AJ189" t="s">
        <v>1965</v>
      </c>
      <c r="AK189">
        <v>21566955</v>
      </c>
      <c r="AL189">
        <v>133713</v>
      </c>
      <c r="AM189">
        <v>6291558</v>
      </c>
      <c r="AN189">
        <v>42408750</v>
      </c>
      <c r="AO189">
        <v>44529188</v>
      </c>
      <c r="AP189">
        <v>46755647</v>
      </c>
      <c r="AQ189">
        <v>49093429</v>
      </c>
      <c r="AR189">
        <v>51548100</v>
      </c>
      <c r="AS189">
        <v>0</v>
      </c>
      <c r="AU189" t="s">
        <v>1259</v>
      </c>
      <c r="AW189">
        <v>11530174</v>
      </c>
      <c r="AX189">
        <v>86513850</v>
      </c>
      <c r="AY189">
        <v>43256925</v>
      </c>
      <c r="AZ189" t="s">
        <v>1260</v>
      </c>
      <c r="BA189" t="s">
        <v>1261</v>
      </c>
      <c r="BB189" t="s">
        <v>1974</v>
      </c>
      <c r="BC189" t="s">
        <v>498</v>
      </c>
      <c r="BD189" t="s">
        <v>1264</v>
      </c>
      <c r="BE189" t="s">
        <v>1968</v>
      </c>
      <c r="BF189" t="s">
        <v>1969</v>
      </c>
      <c r="BG189" t="s">
        <v>1904</v>
      </c>
      <c r="BH189">
        <v>72</v>
      </c>
      <c r="BI189">
        <v>72</v>
      </c>
      <c r="BJ189" t="s">
        <v>1968</v>
      </c>
      <c r="BK189" t="s">
        <v>1969</v>
      </c>
      <c r="BN189">
        <v>10</v>
      </c>
      <c r="BO189">
        <v>120</v>
      </c>
      <c r="BP189" t="s">
        <v>1265</v>
      </c>
      <c r="BQ189">
        <v>3734525</v>
      </c>
      <c r="BR189" t="s">
        <v>1266</v>
      </c>
      <c r="BT189" s="13"/>
      <c r="BU189" s="13"/>
      <c r="BV189" s="13">
        <v>0</v>
      </c>
    </row>
    <row r="190" spans="1:74">
      <c r="A190">
        <v>5420</v>
      </c>
      <c r="B190" t="s">
        <v>223</v>
      </c>
      <c r="C190" t="s">
        <v>224</v>
      </c>
      <c r="D190" t="s">
        <v>2085</v>
      </c>
      <c r="E190" t="s">
        <v>1954</v>
      </c>
      <c r="F190" t="s">
        <v>2077</v>
      </c>
      <c r="G190" t="s">
        <v>1956</v>
      </c>
      <c r="H190" s="13">
        <v>44287</v>
      </c>
      <c r="I190" s="13">
        <v>44652</v>
      </c>
      <c r="J190" s="13">
        <v>45016</v>
      </c>
      <c r="K190" s="13">
        <v>46112</v>
      </c>
      <c r="L190">
        <v>2210253</v>
      </c>
      <c r="M190" t="s">
        <v>1954</v>
      </c>
      <c r="N190" t="s">
        <v>1957</v>
      </c>
      <c r="P190" t="s">
        <v>902</v>
      </c>
      <c r="Q190" t="s">
        <v>903</v>
      </c>
      <c r="R190" t="s">
        <v>1958</v>
      </c>
      <c r="S190" t="s">
        <v>1959</v>
      </c>
      <c r="T190" t="s">
        <v>170</v>
      </c>
      <c r="U190" t="s">
        <v>171</v>
      </c>
      <c r="V190" t="s">
        <v>172</v>
      </c>
      <c r="W190" t="s">
        <v>173</v>
      </c>
      <c r="X190" t="s">
        <v>174</v>
      </c>
      <c r="Y190" t="s">
        <v>175</v>
      </c>
      <c r="Z190">
        <v>408000</v>
      </c>
      <c r="AA190" t="s">
        <v>1960</v>
      </c>
      <c r="AB190">
        <v>9</v>
      </c>
      <c r="AC190">
        <v>408000</v>
      </c>
      <c r="AD190" t="s">
        <v>209</v>
      </c>
      <c r="AE190" t="s">
        <v>1961</v>
      </c>
      <c r="AF190" t="s">
        <v>1962</v>
      </c>
      <c r="AG190" t="s">
        <v>1963</v>
      </c>
      <c r="AI190" t="s">
        <v>1964</v>
      </c>
      <c r="AJ190" t="s">
        <v>1965</v>
      </c>
      <c r="AK190">
        <v>320923</v>
      </c>
      <c r="AL190">
        <v>2617</v>
      </c>
      <c r="AM190">
        <v>0</v>
      </c>
      <c r="AN190">
        <v>400000</v>
      </c>
      <c r="AO190">
        <v>420000</v>
      </c>
      <c r="AP190">
        <v>441000</v>
      </c>
      <c r="AQ190">
        <v>463050</v>
      </c>
      <c r="AR190">
        <v>486203</v>
      </c>
      <c r="AS190">
        <v>0</v>
      </c>
      <c r="AW190">
        <v>31450</v>
      </c>
      <c r="AX190">
        <v>408000</v>
      </c>
      <c r="AY190">
        <v>408000</v>
      </c>
      <c r="AZ190" t="s">
        <v>1966</v>
      </c>
      <c r="BA190" t="s">
        <v>1967</v>
      </c>
      <c r="BB190" t="s">
        <v>1966</v>
      </c>
      <c r="BC190" t="s">
        <v>1967</v>
      </c>
      <c r="BD190" t="s">
        <v>216</v>
      </c>
      <c r="BE190" t="s">
        <v>1968</v>
      </c>
      <c r="BF190" t="s">
        <v>1969</v>
      </c>
      <c r="BG190" t="s">
        <v>1904</v>
      </c>
      <c r="BH190">
        <v>72</v>
      </c>
      <c r="BI190">
        <v>72</v>
      </c>
      <c r="BJ190" t="s">
        <v>1968</v>
      </c>
      <c r="BK190" t="s">
        <v>1969</v>
      </c>
      <c r="BN190">
        <v>5</v>
      </c>
      <c r="BO190">
        <v>60</v>
      </c>
      <c r="BP190" t="s">
        <v>1970</v>
      </c>
      <c r="BQ190">
        <v>53010</v>
      </c>
      <c r="BR190" t="s">
        <v>1971</v>
      </c>
      <c r="BS190">
        <v>0</v>
      </c>
      <c r="BT190" s="13"/>
      <c r="BU190" s="13"/>
      <c r="BV190" s="13">
        <v>0</v>
      </c>
    </row>
    <row r="191" spans="1:74">
      <c r="A191">
        <v>5421</v>
      </c>
      <c r="B191" t="s">
        <v>223</v>
      </c>
      <c r="C191" t="s">
        <v>224</v>
      </c>
      <c r="D191" t="s">
        <v>2086</v>
      </c>
      <c r="E191" t="s">
        <v>2087</v>
      </c>
      <c r="F191" t="s">
        <v>2088</v>
      </c>
      <c r="G191" t="s">
        <v>1956</v>
      </c>
      <c r="H191" s="13">
        <v>44287</v>
      </c>
      <c r="I191" s="13">
        <v>44652</v>
      </c>
      <c r="J191" s="13">
        <v>45016</v>
      </c>
      <c r="K191" s="13">
        <v>46112</v>
      </c>
      <c r="L191">
        <v>48701535</v>
      </c>
      <c r="M191" t="s">
        <v>2089</v>
      </c>
      <c r="N191" t="s">
        <v>2090</v>
      </c>
      <c r="O191" t="s">
        <v>1544</v>
      </c>
      <c r="P191" t="s">
        <v>264</v>
      </c>
      <c r="Q191" t="s">
        <v>265</v>
      </c>
      <c r="R191" t="s">
        <v>2091</v>
      </c>
      <c r="S191" t="s">
        <v>1959</v>
      </c>
      <c r="T191" t="s">
        <v>170</v>
      </c>
      <c r="U191" t="s">
        <v>171</v>
      </c>
      <c r="V191" t="s">
        <v>172</v>
      </c>
      <c r="W191" t="s">
        <v>173</v>
      </c>
      <c r="X191" t="s">
        <v>174</v>
      </c>
      <c r="Y191" t="s">
        <v>175</v>
      </c>
      <c r="Z191">
        <v>9190025</v>
      </c>
      <c r="AA191" t="s">
        <v>1973</v>
      </c>
      <c r="AB191">
        <v>9</v>
      </c>
      <c r="AC191">
        <v>9190025</v>
      </c>
      <c r="AD191" t="s">
        <v>268</v>
      </c>
      <c r="AE191" t="s">
        <v>2092</v>
      </c>
      <c r="AF191" t="s">
        <v>2093</v>
      </c>
      <c r="AG191" t="s">
        <v>1963</v>
      </c>
      <c r="AI191" t="s">
        <v>1964</v>
      </c>
      <c r="AJ191" t="s">
        <v>1965</v>
      </c>
      <c r="AK191">
        <v>5015501</v>
      </c>
      <c r="AL191">
        <v>23407</v>
      </c>
      <c r="AM191">
        <v>0</v>
      </c>
      <c r="AN191">
        <v>8813750</v>
      </c>
      <c r="AO191">
        <v>9254438</v>
      </c>
      <c r="AP191">
        <v>9717160</v>
      </c>
      <c r="AQ191">
        <v>10203018</v>
      </c>
      <c r="AR191">
        <v>10713169</v>
      </c>
      <c r="AS191">
        <v>0</v>
      </c>
      <c r="AU191" t="s">
        <v>1220</v>
      </c>
      <c r="AW191">
        <v>1279422</v>
      </c>
      <c r="AX191">
        <v>9190025</v>
      </c>
      <c r="AY191">
        <v>9190025</v>
      </c>
      <c r="AZ191" t="s">
        <v>2094</v>
      </c>
      <c r="BA191" t="s">
        <v>2095</v>
      </c>
      <c r="BB191" t="s">
        <v>2094</v>
      </c>
      <c r="BC191" t="s">
        <v>2095</v>
      </c>
      <c r="BD191" t="s">
        <v>216</v>
      </c>
      <c r="BE191" t="s">
        <v>1968</v>
      </c>
      <c r="BF191" t="s">
        <v>1969</v>
      </c>
      <c r="BG191" t="s">
        <v>1904</v>
      </c>
      <c r="BH191">
        <v>72</v>
      </c>
      <c r="BI191">
        <v>72</v>
      </c>
      <c r="BJ191" t="s">
        <v>1968</v>
      </c>
      <c r="BK191" t="s">
        <v>1969</v>
      </c>
      <c r="BN191">
        <v>5</v>
      </c>
      <c r="BO191">
        <v>60</v>
      </c>
      <c r="BP191" t="s">
        <v>2096</v>
      </c>
      <c r="BQ191">
        <v>2871695</v>
      </c>
      <c r="BR191" t="s">
        <v>2097</v>
      </c>
      <c r="BT191" s="13"/>
      <c r="BU191" s="13"/>
      <c r="BV191" s="13">
        <v>0</v>
      </c>
    </row>
    <row r="192" spans="1:74">
      <c r="A192">
        <v>5422</v>
      </c>
      <c r="B192" t="s">
        <v>223</v>
      </c>
      <c r="C192" t="s">
        <v>224</v>
      </c>
      <c r="D192" t="s">
        <v>2098</v>
      </c>
      <c r="E192" t="s">
        <v>1068</v>
      </c>
      <c r="F192" t="s">
        <v>2088</v>
      </c>
      <c r="G192" t="s">
        <v>1956</v>
      </c>
      <c r="H192" s="13">
        <v>44287</v>
      </c>
      <c r="I192" s="13">
        <v>44652</v>
      </c>
      <c r="J192" s="13">
        <v>45016</v>
      </c>
      <c r="K192" s="13">
        <v>46112</v>
      </c>
      <c r="L192">
        <v>2384317</v>
      </c>
      <c r="M192" t="s">
        <v>1068</v>
      </c>
      <c r="N192" t="s">
        <v>1069</v>
      </c>
      <c r="P192" t="s">
        <v>1070</v>
      </c>
      <c r="Q192" t="s">
        <v>1071</v>
      </c>
      <c r="R192" t="s">
        <v>1072</v>
      </c>
      <c r="S192" t="s">
        <v>1959</v>
      </c>
      <c r="T192" t="s">
        <v>170</v>
      </c>
      <c r="U192" t="s">
        <v>171</v>
      </c>
      <c r="V192" t="s">
        <v>172</v>
      </c>
      <c r="W192" t="s">
        <v>173</v>
      </c>
      <c r="X192" t="s">
        <v>174</v>
      </c>
      <c r="Y192" t="s">
        <v>175</v>
      </c>
      <c r="Z192">
        <v>445011</v>
      </c>
      <c r="AA192" t="s">
        <v>1973</v>
      </c>
      <c r="AB192">
        <v>9</v>
      </c>
      <c r="AC192">
        <v>445011</v>
      </c>
      <c r="AD192" t="s">
        <v>268</v>
      </c>
      <c r="AE192" t="s">
        <v>1073</v>
      </c>
      <c r="AF192" t="s">
        <v>1074</v>
      </c>
      <c r="AG192" t="s">
        <v>1963</v>
      </c>
      <c r="AI192" t="s">
        <v>1964</v>
      </c>
      <c r="AJ192" t="s">
        <v>1965</v>
      </c>
      <c r="AK192">
        <v>263462</v>
      </c>
      <c r="AL192">
        <v>1342</v>
      </c>
      <c r="AM192">
        <v>0</v>
      </c>
      <c r="AN192">
        <v>431501</v>
      </c>
      <c r="AO192">
        <v>453076</v>
      </c>
      <c r="AP192">
        <v>475730</v>
      </c>
      <c r="AQ192">
        <v>499517</v>
      </c>
      <c r="AR192">
        <v>524493</v>
      </c>
      <c r="AS192">
        <v>0</v>
      </c>
      <c r="AU192" t="s">
        <v>1075</v>
      </c>
      <c r="AW192">
        <v>104473</v>
      </c>
      <c r="AX192">
        <v>890022</v>
      </c>
      <c r="AY192">
        <v>445011</v>
      </c>
      <c r="AZ192" t="s">
        <v>415</v>
      </c>
      <c r="BA192" t="s">
        <v>1076</v>
      </c>
      <c r="BB192" t="s">
        <v>415</v>
      </c>
      <c r="BC192" t="s">
        <v>1076</v>
      </c>
      <c r="BD192" t="s">
        <v>1077</v>
      </c>
      <c r="BE192" t="s">
        <v>1968</v>
      </c>
      <c r="BF192" t="s">
        <v>1969</v>
      </c>
      <c r="BG192" t="s">
        <v>1904</v>
      </c>
      <c r="BH192">
        <v>72</v>
      </c>
      <c r="BI192">
        <v>72</v>
      </c>
      <c r="BJ192" t="s">
        <v>1968</v>
      </c>
      <c r="BK192" t="s">
        <v>1969</v>
      </c>
      <c r="BN192">
        <v>10</v>
      </c>
      <c r="BO192">
        <v>120</v>
      </c>
      <c r="BP192" t="s">
        <v>1078</v>
      </c>
      <c r="BQ192">
        <v>75734</v>
      </c>
      <c r="BR192" t="s">
        <v>1079</v>
      </c>
      <c r="BT192" s="13"/>
      <c r="BU192" s="13"/>
      <c r="BV192" s="13">
        <v>0</v>
      </c>
    </row>
    <row r="193" spans="1:74">
      <c r="A193">
        <v>5423</v>
      </c>
      <c r="B193" t="s">
        <v>223</v>
      </c>
      <c r="C193" t="s">
        <v>224</v>
      </c>
      <c r="D193" t="s">
        <v>2099</v>
      </c>
      <c r="E193" t="s">
        <v>1998</v>
      </c>
      <c r="F193" t="s">
        <v>2088</v>
      </c>
      <c r="G193" t="s">
        <v>1956</v>
      </c>
      <c r="H193" s="13">
        <v>44287</v>
      </c>
      <c r="I193" s="13">
        <v>44652</v>
      </c>
      <c r="J193" s="13">
        <v>45016</v>
      </c>
      <c r="K193" s="13">
        <v>46112</v>
      </c>
      <c r="L193">
        <v>1895293</v>
      </c>
      <c r="M193" t="s">
        <v>1999</v>
      </c>
      <c r="N193" t="s">
        <v>2000</v>
      </c>
      <c r="O193" t="s">
        <v>2001</v>
      </c>
      <c r="P193" t="s">
        <v>409</v>
      </c>
      <c r="Q193" t="s">
        <v>410</v>
      </c>
      <c r="R193" t="s">
        <v>2002</v>
      </c>
      <c r="S193" t="s">
        <v>1959</v>
      </c>
      <c r="T193" t="s">
        <v>170</v>
      </c>
      <c r="U193" t="s">
        <v>171</v>
      </c>
      <c r="V193" t="s">
        <v>172</v>
      </c>
      <c r="W193" t="s">
        <v>173</v>
      </c>
      <c r="X193" t="s">
        <v>174</v>
      </c>
      <c r="Y193" t="s">
        <v>175</v>
      </c>
      <c r="Z193">
        <v>358840</v>
      </c>
      <c r="AA193" t="s">
        <v>1973</v>
      </c>
      <c r="AB193">
        <v>9</v>
      </c>
      <c r="AC193">
        <v>358840</v>
      </c>
      <c r="AD193" t="s">
        <v>268</v>
      </c>
      <c r="AE193" t="s">
        <v>2003</v>
      </c>
      <c r="AF193" t="s">
        <v>2004</v>
      </c>
      <c r="AG193" t="s">
        <v>1963</v>
      </c>
      <c r="AI193" t="s">
        <v>1964</v>
      </c>
      <c r="AJ193" t="s">
        <v>1965</v>
      </c>
      <c r="AK193">
        <v>252636</v>
      </c>
      <c r="AL193">
        <v>2245</v>
      </c>
      <c r="AM193">
        <v>0</v>
      </c>
      <c r="AN193">
        <v>343000</v>
      </c>
      <c r="AO193">
        <v>360150</v>
      </c>
      <c r="AP193">
        <v>378158</v>
      </c>
      <c r="AQ193">
        <v>397066</v>
      </c>
      <c r="AR193">
        <v>416919</v>
      </c>
      <c r="AS193">
        <v>0</v>
      </c>
      <c r="AU193" t="s">
        <v>406</v>
      </c>
      <c r="AW193">
        <v>67975</v>
      </c>
      <c r="AX193">
        <v>358840</v>
      </c>
      <c r="AY193">
        <v>358840</v>
      </c>
      <c r="AZ193" t="s">
        <v>2005</v>
      </c>
      <c r="BA193" t="s">
        <v>2006</v>
      </c>
      <c r="BB193" t="s">
        <v>2005</v>
      </c>
      <c r="BC193" t="s">
        <v>2006</v>
      </c>
      <c r="BD193" t="s">
        <v>2007</v>
      </c>
      <c r="BE193" t="s">
        <v>1968</v>
      </c>
      <c r="BF193" t="s">
        <v>1969</v>
      </c>
      <c r="BG193" t="s">
        <v>1904</v>
      </c>
      <c r="BH193">
        <v>72</v>
      </c>
      <c r="BI193">
        <v>72</v>
      </c>
      <c r="BJ193" t="s">
        <v>1968</v>
      </c>
      <c r="BK193" t="s">
        <v>1969</v>
      </c>
      <c r="BN193">
        <v>5</v>
      </c>
      <c r="BO193">
        <v>60</v>
      </c>
      <c r="BP193" t="s">
        <v>2008</v>
      </c>
      <c r="BQ193">
        <v>35984</v>
      </c>
      <c r="BR193" t="s">
        <v>2009</v>
      </c>
      <c r="BT193" s="13"/>
      <c r="BU193" s="13"/>
      <c r="BV193" s="13">
        <v>0</v>
      </c>
    </row>
    <row r="194" spans="1:74">
      <c r="A194">
        <v>5424</v>
      </c>
      <c r="B194" t="s">
        <v>223</v>
      </c>
      <c r="C194" t="s">
        <v>224</v>
      </c>
      <c r="D194" t="s">
        <v>2100</v>
      </c>
      <c r="E194" t="s">
        <v>1214</v>
      </c>
      <c r="F194" t="s">
        <v>2088</v>
      </c>
      <c r="G194" t="s">
        <v>1956</v>
      </c>
      <c r="H194" s="13">
        <v>44287</v>
      </c>
      <c r="I194" s="13">
        <v>44652</v>
      </c>
      <c r="J194" s="13">
        <v>45016</v>
      </c>
      <c r="K194" s="13">
        <v>46112</v>
      </c>
      <c r="L194">
        <v>23924766</v>
      </c>
      <c r="M194" t="s">
        <v>1214</v>
      </c>
      <c r="N194" t="s">
        <v>1215</v>
      </c>
      <c r="O194" t="s">
        <v>1216</v>
      </c>
      <c r="P194" t="s">
        <v>167</v>
      </c>
      <c r="Q194" t="s">
        <v>1019</v>
      </c>
      <c r="R194" t="s">
        <v>1217</v>
      </c>
      <c r="S194" t="s">
        <v>1959</v>
      </c>
      <c r="T194" t="s">
        <v>170</v>
      </c>
      <c r="U194" t="s">
        <v>171</v>
      </c>
      <c r="V194" t="s">
        <v>172</v>
      </c>
      <c r="W194" t="s">
        <v>173</v>
      </c>
      <c r="X194" t="s">
        <v>174</v>
      </c>
      <c r="Y194" t="s">
        <v>175</v>
      </c>
      <c r="Z194">
        <v>4575288</v>
      </c>
      <c r="AA194" t="s">
        <v>1973</v>
      </c>
      <c r="AB194">
        <v>9</v>
      </c>
      <c r="AC194">
        <v>4575288</v>
      </c>
      <c r="AD194" t="s">
        <v>268</v>
      </c>
      <c r="AE194" t="s">
        <v>1218</v>
      </c>
      <c r="AF194" t="s">
        <v>1219</v>
      </c>
      <c r="AG194" t="s">
        <v>1963</v>
      </c>
      <c r="AI194" t="s">
        <v>1964</v>
      </c>
      <c r="AJ194" t="s">
        <v>1965</v>
      </c>
      <c r="AK194">
        <v>2965627</v>
      </c>
      <c r="AL194">
        <v>19625</v>
      </c>
      <c r="AM194">
        <v>0</v>
      </c>
      <c r="AN194">
        <v>4329780</v>
      </c>
      <c r="AO194">
        <v>4546269</v>
      </c>
      <c r="AP194">
        <v>4773582</v>
      </c>
      <c r="AQ194">
        <v>5012261</v>
      </c>
      <c r="AR194">
        <v>5262874</v>
      </c>
      <c r="AS194">
        <v>0</v>
      </c>
      <c r="AU194" t="s">
        <v>1220</v>
      </c>
      <c r="AW194">
        <v>1044956</v>
      </c>
      <c r="AX194">
        <v>9150576</v>
      </c>
      <c r="AY194">
        <v>4575288</v>
      </c>
      <c r="AZ194" t="s">
        <v>415</v>
      </c>
      <c r="BA194" t="s">
        <v>1221</v>
      </c>
      <c r="BB194" t="s">
        <v>415</v>
      </c>
      <c r="BC194" t="s">
        <v>1221</v>
      </c>
      <c r="BD194" t="s">
        <v>254</v>
      </c>
      <c r="BE194" t="s">
        <v>1968</v>
      </c>
      <c r="BF194" t="s">
        <v>1969</v>
      </c>
      <c r="BG194" t="s">
        <v>1904</v>
      </c>
      <c r="BH194">
        <v>72</v>
      </c>
      <c r="BI194">
        <v>72</v>
      </c>
      <c r="BJ194" t="s">
        <v>1968</v>
      </c>
      <c r="BK194" t="s">
        <v>1969</v>
      </c>
      <c r="BN194">
        <v>10</v>
      </c>
      <c r="BO194">
        <v>120</v>
      </c>
      <c r="BP194" t="s">
        <v>1222</v>
      </c>
      <c r="BQ194">
        <v>545080</v>
      </c>
      <c r="BR194" t="s">
        <v>1223</v>
      </c>
      <c r="BT194" s="13"/>
      <c r="BU194" s="13"/>
      <c r="BV194" s="13">
        <v>0</v>
      </c>
    </row>
    <row r="195" spans="1:74">
      <c r="A195">
        <v>5425</v>
      </c>
      <c r="B195" t="s">
        <v>223</v>
      </c>
      <c r="C195" t="s">
        <v>224</v>
      </c>
      <c r="D195" t="s">
        <v>2101</v>
      </c>
      <c r="E195" t="s">
        <v>1293</v>
      </c>
      <c r="F195" t="s">
        <v>2088</v>
      </c>
      <c r="G195" t="s">
        <v>1956</v>
      </c>
      <c r="H195" s="13">
        <v>44287</v>
      </c>
      <c r="I195" s="13">
        <v>44652</v>
      </c>
      <c r="J195" s="13">
        <v>45016</v>
      </c>
      <c r="K195" s="13">
        <v>46112</v>
      </c>
      <c r="L195">
        <v>7709497</v>
      </c>
      <c r="M195" t="s">
        <v>1294</v>
      </c>
      <c r="N195" t="s">
        <v>1295</v>
      </c>
      <c r="O195" t="s">
        <v>1296</v>
      </c>
      <c r="P195" t="s">
        <v>282</v>
      </c>
      <c r="Q195" t="s">
        <v>1297</v>
      </c>
      <c r="R195" t="s">
        <v>1298</v>
      </c>
      <c r="S195" t="s">
        <v>1959</v>
      </c>
      <c r="T195" t="s">
        <v>170</v>
      </c>
      <c r="U195" t="s">
        <v>171</v>
      </c>
      <c r="V195" t="s">
        <v>172</v>
      </c>
      <c r="W195" t="s">
        <v>173</v>
      </c>
      <c r="X195" t="s">
        <v>174</v>
      </c>
      <c r="Y195" t="s">
        <v>175</v>
      </c>
      <c r="Z195">
        <v>1423130</v>
      </c>
      <c r="AA195" t="s">
        <v>1960</v>
      </c>
      <c r="AB195">
        <v>9</v>
      </c>
      <c r="AC195">
        <v>1423130</v>
      </c>
      <c r="AD195" t="s">
        <v>268</v>
      </c>
      <c r="AE195" t="s">
        <v>1299</v>
      </c>
      <c r="AF195" t="s">
        <v>1300</v>
      </c>
      <c r="AG195" t="s">
        <v>1963</v>
      </c>
      <c r="AI195" t="s">
        <v>1964</v>
      </c>
      <c r="AJ195" t="s">
        <v>1965</v>
      </c>
      <c r="AK195">
        <v>939535</v>
      </c>
      <c r="AL195">
        <v>5518</v>
      </c>
      <c r="AM195">
        <v>155760</v>
      </c>
      <c r="AN195">
        <v>1395225</v>
      </c>
      <c r="AO195">
        <v>1464986</v>
      </c>
      <c r="AP195">
        <v>1538235</v>
      </c>
      <c r="AQ195">
        <v>1615147</v>
      </c>
      <c r="AR195">
        <v>1695904</v>
      </c>
      <c r="AS195">
        <v>0</v>
      </c>
      <c r="AU195" t="s">
        <v>1301</v>
      </c>
      <c r="AW195">
        <v>211838</v>
      </c>
      <c r="AX195">
        <v>2846260</v>
      </c>
      <c r="AY195">
        <v>1423130</v>
      </c>
      <c r="AZ195" t="s">
        <v>1302</v>
      </c>
      <c r="BA195" t="s">
        <v>1303</v>
      </c>
      <c r="BB195" t="s">
        <v>2041</v>
      </c>
      <c r="BC195" t="s">
        <v>2042</v>
      </c>
      <c r="BD195" t="s">
        <v>1304</v>
      </c>
      <c r="BE195" t="s">
        <v>1968</v>
      </c>
      <c r="BF195" t="s">
        <v>1969</v>
      </c>
      <c r="BG195" t="s">
        <v>1904</v>
      </c>
      <c r="BH195">
        <v>72</v>
      </c>
      <c r="BI195">
        <v>72</v>
      </c>
      <c r="BJ195" t="s">
        <v>1968</v>
      </c>
      <c r="BK195" t="s">
        <v>1969</v>
      </c>
      <c r="BN195">
        <v>10</v>
      </c>
      <c r="BO195">
        <v>120</v>
      </c>
      <c r="BP195" t="s">
        <v>1305</v>
      </c>
      <c r="BQ195">
        <v>110479</v>
      </c>
      <c r="BR195" t="s">
        <v>1306</v>
      </c>
      <c r="BS195">
        <v>11</v>
      </c>
      <c r="BT195" s="13">
        <v>44561</v>
      </c>
      <c r="BU195" s="13"/>
      <c r="BV195" s="13">
        <v>0</v>
      </c>
    </row>
    <row r="196" spans="1:74">
      <c r="A196">
        <v>5426</v>
      </c>
      <c r="B196" t="s">
        <v>223</v>
      </c>
      <c r="C196" t="s">
        <v>224</v>
      </c>
      <c r="D196" t="s">
        <v>2102</v>
      </c>
      <c r="E196" t="s">
        <v>1308</v>
      </c>
      <c r="F196" t="s">
        <v>2088</v>
      </c>
      <c r="G196" t="s">
        <v>1956</v>
      </c>
      <c r="H196" s="13">
        <v>44287</v>
      </c>
      <c r="I196" s="13">
        <v>44652</v>
      </c>
      <c r="J196" s="13">
        <v>45016</v>
      </c>
      <c r="K196" s="13">
        <v>46112</v>
      </c>
      <c r="L196">
        <v>1763046</v>
      </c>
      <c r="M196" t="s">
        <v>1309</v>
      </c>
      <c r="N196" t="s">
        <v>1310</v>
      </c>
      <c r="P196" t="s">
        <v>1311</v>
      </c>
      <c r="Q196" t="s">
        <v>1312</v>
      </c>
      <c r="R196" t="s">
        <v>1313</v>
      </c>
      <c r="S196" t="s">
        <v>1959</v>
      </c>
      <c r="T196" t="s">
        <v>170</v>
      </c>
      <c r="U196" t="s">
        <v>171</v>
      </c>
      <c r="V196" t="s">
        <v>172</v>
      </c>
      <c r="W196" t="s">
        <v>173</v>
      </c>
      <c r="X196" t="s">
        <v>174</v>
      </c>
      <c r="Y196" t="s">
        <v>175</v>
      </c>
      <c r="Z196">
        <v>325448</v>
      </c>
      <c r="AA196" t="s">
        <v>1973</v>
      </c>
      <c r="AB196">
        <v>9</v>
      </c>
      <c r="AC196">
        <v>325448</v>
      </c>
      <c r="AD196" t="s">
        <v>209</v>
      </c>
      <c r="AE196" t="s">
        <v>1314</v>
      </c>
      <c r="AF196" t="s">
        <v>1315</v>
      </c>
      <c r="AG196" t="s">
        <v>1963</v>
      </c>
      <c r="AI196" t="s">
        <v>1964</v>
      </c>
      <c r="AJ196" t="s">
        <v>1965</v>
      </c>
      <c r="AK196">
        <v>189820</v>
      </c>
      <c r="AL196">
        <v>0</v>
      </c>
      <c r="AM196">
        <v>74389</v>
      </c>
      <c r="AN196">
        <v>319067</v>
      </c>
      <c r="AO196">
        <v>335020</v>
      </c>
      <c r="AP196">
        <v>351771</v>
      </c>
      <c r="AQ196">
        <v>369360</v>
      </c>
      <c r="AR196">
        <v>387828</v>
      </c>
      <c r="AS196">
        <v>0</v>
      </c>
      <c r="AU196" t="s">
        <v>1316</v>
      </c>
      <c r="AW196">
        <v>61239</v>
      </c>
      <c r="AX196">
        <v>650896</v>
      </c>
      <c r="AY196">
        <v>325448</v>
      </c>
      <c r="AZ196" t="s">
        <v>1317</v>
      </c>
      <c r="BA196" t="s">
        <v>1318</v>
      </c>
      <c r="BB196" t="s">
        <v>2044</v>
      </c>
      <c r="BC196" t="s">
        <v>2045</v>
      </c>
      <c r="BD196" t="s">
        <v>216</v>
      </c>
      <c r="BE196" t="s">
        <v>1968</v>
      </c>
      <c r="BF196" t="s">
        <v>1969</v>
      </c>
      <c r="BG196" t="s">
        <v>1904</v>
      </c>
      <c r="BH196">
        <v>72</v>
      </c>
      <c r="BI196">
        <v>72</v>
      </c>
      <c r="BJ196" t="s">
        <v>1968</v>
      </c>
      <c r="BK196" t="s">
        <v>1969</v>
      </c>
      <c r="BN196">
        <v>10</v>
      </c>
      <c r="BO196">
        <v>120</v>
      </c>
      <c r="BP196" t="s">
        <v>1321</v>
      </c>
      <c r="BQ196">
        <v>0</v>
      </c>
      <c r="BR196" t="s">
        <v>1322</v>
      </c>
      <c r="BS196">
        <v>21</v>
      </c>
      <c r="BT196" s="13">
        <v>44561</v>
      </c>
      <c r="BU196" s="13"/>
      <c r="BV196" s="13">
        <v>0</v>
      </c>
    </row>
    <row r="197" spans="1:74">
      <c r="A197">
        <v>5427</v>
      </c>
      <c r="B197" t="s">
        <v>223</v>
      </c>
      <c r="C197" t="s">
        <v>224</v>
      </c>
      <c r="D197" t="s">
        <v>2103</v>
      </c>
      <c r="E197" t="s">
        <v>2047</v>
      </c>
      <c r="F197" t="s">
        <v>2088</v>
      </c>
      <c r="G197" t="s">
        <v>1956</v>
      </c>
      <c r="H197" s="13">
        <v>44287</v>
      </c>
      <c r="I197" s="13">
        <v>44652</v>
      </c>
      <c r="J197" s="13">
        <v>45016</v>
      </c>
      <c r="K197" s="13">
        <v>46112</v>
      </c>
      <c r="L197">
        <v>3085683</v>
      </c>
      <c r="M197" t="s">
        <v>2048</v>
      </c>
      <c r="N197" t="s">
        <v>2049</v>
      </c>
      <c r="O197" t="s">
        <v>2050</v>
      </c>
      <c r="P197" t="s">
        <v>2051</v>
      </c>
      <c r="Q197" t="s">
        <v>2052</v>
      </c>
      <c r="R197" t="s">
        <v>2053</v>
      </c>
      <c r="S197" t="s">
        <v>1959</v>
      </c>
      <c r="T197" t="s">
        <v>170</v>
      </c>
      <c r="U197" t="s">
        <v>171</v>
      </c>
      <c r="V197" t="s">
        <v>172</v>
      </c>
      <c r="W197" t="s">
        <v>173</v>
      </c>
      <c r="X197" t="s">
        <v>174</v>
      </c>
      <c r="Y197" t="s">
        <v>175</v>
      </c>
      <c r="Z197">
        <v>569599</v>
      </c>
      <c r="AA197" t="s">
        <v>1973</v>
      </c>
      <c r="AB197">
        <v>9</v>
      </c>
      <c r="AC197">
        <v>569599</v>
      </c>
      <c r="AD197" t="s">
        <v>268</v>
      </c>
      <c r="AE197" t="s">
        <v>2054</v>
      </c>
      <c r="AF197" t="s">
        <v>2055</v>
      </c>
      <c r="AG197" t="s">
        <v>1963</v>
      </c>
      <c r="AI197" t="s">
        <v>1964</v>
      </c>
      <c r="AJ197" t="s">
        <v>1965</v>
      </c>
      <c r="AK197">
        <v>341195</v>
      </c>
      <c r="AL197">
        <v>0</v>
      </c>
      <c r="AM197">
        <v>17412</v>
      </c>
      <c r="AN197">
        <v>558430</v>
      </c>
      <c r="AO197">
        <v>586352</v>
      </c>
      <c r="AP197">
        <v>615670</v>
      </c>
      <c r="AQ197">
        <v>646454</v>
      </c>
      <c r="AR197">
        <v>678777</v>
      </c>
      <c r="AS197">
        <v>0</v>
      </c>
      <c r="AU197" t="s">
        <v>324</v>
      </c>
      <c r="AW197">
        <v>143002</v>
      </c>
      <c r="AX197">
        <v>569599</v>
      </c>
      <c r="AY197">
        <v>569599</v>
      </c>
      <c r="AZ197" t="s">
        <v>2056</v>
      </c>
      <c r="BA197" t="s">
        <v>2057</v>
      </c>
      <c r="BB197" t="s">
        <v>235</v>
      </c>
      <c r="BC197" t="s">
        <v>2058</v>
      </c>
      <c r="BD197" t="s">
        <v>2059</v>
      </c>
      <c r="BE197" t="s">
        <v>1968</v>
      </c>
      <c r="BF197" t="s">
        <v>1969</v>
      </c>
      <c r="BG197" t="s">
        <v>1904</v>
      </c>
      <c r="BH197">
        <v>72</v>
      </c>
      <c r="BI197">
        <v>72</v>
      </c>
      <c r="BJ197" t="s">
        <v>1968</v>
      </c>
      <c r="BK197" t="s">
        <v>1969</v>
      </c>
      <c r="BN197">
        <v>5</v>
      </c>
      <c r="BO197">
        <v>60</v>
      </c>
      <c r="BP197" t="s">
        <v>2060</v>
      </c>
      <c r="BQ197">
        <v>67990</v>
      </c>
      <c r="BR197" t="s">
        <v>2061</v>
      </c>
      <c r="BT197" s="13"/>
      <c r="BU197" s="13"/>
      <c r="BV197" s="13">
        <v>0</v>
      </c>
    </row>
    <row r="198" spans="1:74">
      <c r="A198">
        <v>5428</v>
      </c>
      <c r="B198" t="s">
        <v>223</v>
      </c>
      <c r="C198" t="s">
        <v>224</v>
      </c>
      <c r="D198" t="s">
        <v>2104</v>
      </c>
      <c r="E198" t="s">
        <v>2063</v>
      </c>
      <c r="F198" t="s">
        <v>2088</v>
      </c>
      <c r="G198" t="s">
        <v>1956</v>
      </c>
      <c r="H198" s="13">
        <v>44287</v>
      </c>
      <c r="I198" s="13">
        <v>44652</v>
      </c>
      <c r="J198" s="13">
        <v>45016</v>
      </c>
      <c r="K198" s="13">
        <v>46112</v>
      </c>
      <c r="L198">
        <v>642521</v>
      </c>
      <c r="M198" t="s">
        <v>2064</v>
      </c>
      <c r="N198" t="s">
        <v>2065</v>
      </c>
      <c r="O198" t="s">
        <v>2066</v>
      </c>
      <c r="P198" t="s">
        <v>2067</v>
      </c>
      <c r="Q198" t="s">
        <v>2068</v>
      </c>
      <c r="S198" t="s">
        <v>1959</v>
      </c>
      <c r="T198" t="s">
        <v>170</v>
      </c>
      <c r="U198" t="s">
        <v>171</v>
      </c>
      <c r="V198" t="s">
        <v>172</v>
      </c>
      <c r="W198" t="s">
        <v>173</v>
      </c>
      <c r="X198" t="s">
        <v>174</v>
      </c>
      <c r="Y198" t="s">
        <v>175</v>
      </c>
      <c r="Z198">
        <v>126046</v>
      </c>
      <c r="AA198" t="s">
        <v>1973</v>
      </c>
      <c r="AB198">
        <v>9</v>
      </c>
      <c r="AC198">
        <v>126046</v>
      </c>
      <c r="AD198" t="s">
        <v>209</v>
      </c>
      <c r="AE198" t="s">
        <v>2069</v>
      </c>
      <c r="AF198" t="s">
        <v>2070</v>
      </c>
      <c r="AG198" t="s">
        <v>1963</v>
      </c>
      <c r="AI198" t="s">
        <v>1964</v>
      </c>
      <c r="AJ198" t="s">
        <v>1965</v>
      </c>
      <c r="AK198">
        <v>77281</v>
      </c>
      <c r="AL198">
        <v>0</v>
      </c>
      <c r="AM198">
        <v>0</v>
      </c>
      <c r="AN198">
        <v>116280</v>
      </c>
      <c r="AO198">
        <v>122094</v>
      </c>
      <c r="AP198">
        <v>128199</v>
      </c>
      <c r="AQ198">
        <v>134609</v>
      </c>
      <c r="AR198">
        <v>141339</v>
      </c>
      <c r="AS198">
        <v>0</v>
      </c>
      <c r="AU198" t="s">
        <v>2071</v>
      </c>
      <c r="AW198">
        <v>34617</v>
      </c>
      <c r="AX198">
        <v>126046</v>
      </c>
      <c r="AY198">
        <v>126046</v>
      </c>
      <c r="AZ198" t="s">
        <v>1231</v>
      </c>
      <c r="BA198" t="s">
        <v>2072</v>
      </c>
      <c r="BB198" t="s">
        <v>1231</v>
      </c>
      <c r="BC198" t="s">
        <v>2072</v>
      </c>
      <c r="BD198" t="s">
        <v>2073</v>
      </c>
      <c r="BE198" t="s">
        <v>1968</v>
      </c>
      <c r="BF198" t="s">
        <v>1969</v>
      </c>
      <c r="BG198" t="s">
        <v>1904</v>
      </c>
      <c r="BH198">
        <v>72</v>
      </c>
      <c r="BI198">
        <v>72</v>
      </c>
      <c r="BJ198" t="s">
        <v>1968</v>
      </c>
      <c r="BK198" t="s">
        <v>1969</v>
      </c>
      <c r="BN198">
        <v>5</v>
      </c>
      <c r="BO198">
        <v>60</v>
      </c>
      <c r="BP198" t="s">
        <v>2074</v>
      </c>
      <c r="BQ198">
        <v>14148</v>
      </c>
      <c r="BR198" t="s">
        <v>2075</v>
      </c>
      <c r="BT198" s="13"/>
      <c r="BU198" s="13"/>
      <c r="BV198" s="13">
        <v>0</v>
      </c>
    </row>
    <row r="199" spans="1:74">
      <c r="A199">
        <v>5429</v>
      </c>
      <c r="B199" t="s">
        <v>223</v>
      </c>
      <c r="C199" t="s">
        <v>224</v>
      </c>
      <c r="D199" t="s">
        <v>2105</v>
      </c>
      <c r="E199" t="s">
        <v>847</v>
      </c>
      <c r="F199" t="s">
        <v>826</v>
      </c>
      <c r="G199" t="s">
        <v>827</v>
      </c>
      <c r="H199" s="13">
        <v>44562</v>
      </c>
      <c r="I199" s="13">
        <v>44652</v>
      </c>
      <c r="J199" s="13">
        <v>45016</v>
      </c>
      <c r="K199" s="13">
        <v>46387</v>
      </c>
      <c r="L199">
        <v>1092382</v>
      </c>
      <c r="M199" t="s">
        <v>850</v>
      </c>
      <c r="N199" t="s">
        <v>851</v>
      </c>
      <c r="P199" t="s">
        <v>852</v>
      </c>
      <c r="Q199" t="s">
        <v>853</v>
      </c>
      <c r="R199" t="s">
        <v>854</v>
      </c>
      <c r="S199" t="s">
        <v>1895</v>
      </c>
      <c r="T199" t="s">
        <v>170</v>
      </c>
      <c r="U199" t="s">
        <v>171</v>
      </c>
      <c r="V199" t="s">
        <v>172</v>
      </c>
      <c r="W199" t="s">
        <v>173</v>
      </c>
      <c r="X199" t="s">
        <v>174</v>
      </c>
      <c r="Y199" t="s">
        <v>175</v>
      </c>
      <c r="Z199">
        <v>208581</v>
      </c>
      <c r="AA199" t="s">
        <v>831</v>
      </c>
      <c r="AB199">
        <v>1</v>
      </c>
      <c r="AC199">
        <v>208581</v>
      </c>
      <c r="AD199" t="s">
        <v>268</v>
      </c>
      <c r="AE199" t="s">
        <v>856</v>
      </c>
      <c r="AF199" t="s">
        <v>857</v>
      </c>
      <c r="AG199" t="s">
        <v>1898</v>
      </c>
      <c r="AH199" t="s">
        <v>833</v>
      </c>
      <c r="AI199" t="s">
        <v>1899</v>
      </c>
      <c r="AJ199" t="s">
        <v>182</v>
      </c>
      <c r="AK199">
        <v>153856</v>
      </c>
      <c r="AL199">
        <v>0</v>
      </c>
      <c r="AM199">
        <v>0</v>
      </c>
      <c r="AN199">
        <v>51381</v>
      </c>
      <c r="AO199">
        <v>209331</v>
      </c>
      <c r="AP199">
        <v>215298</v>
      </c>
      <c r="AQ199">
        <v>214250</v>
      </c>
      <c r="AR199">
        <v>224963</v>
      </c>
      <c r="AS199">
        <v>177159</v>
      </c>
      <c r="AU199" t="s">
        <v>860</v>
      </c>
      <c r="AV199" t="s">
        <v>2106</v>
      </c>
      <c r="AW199">
        <v>19055</v>
      </c>
      <c r="AX199">
        <v>417162</v>
      </c>
      <c r="AY199">
        <v>208581</v>
      </c>
      <c r="AZ199" t="s">
        <v>861</v>
      </c>
      <c r="BA199" t="s">
        <v>862</v>
      </c>
      <c r="BB199" t="s">
        <v>861</v>
      </c>
      <c r="BC199" t="s">
        <v>862</v>
      </c>
      <c r="BD199" t="s">
        <v>216</v>
      </c>
      <c r="BE199" t="s">
        <v>1480</v>
      </c>
      <c r="BF199" t="s">
        <v>1903</v>
      </c>
      <c r="BG199" t="s">
        <v>1904</v>
      </c>
      <c r="BH199">
        <v>6</v>
      </c>
      <c r="BI199">
        <v>15</v>
      </c>
      <c r="BJ199" t="s">
        <v>842</v>
      </c>
      <c r="BK199" t="s">
        <v>843</v>
      </c>
      <c r="BN199">
        <v>10</v>
      </c>
      <c r="BO199">
        <v>120</v>
      </c>
      <c r="BP199" t="s">
        <v>866</v>
      </c>
      <c r="BQ199">
        <v>35670</v>
      </c>
      <c r="BR199" t="s">
        <v>867</v>
      </c>
      <c r="BT199" s="13"/>
      <c r="BU199" s="13"/>
      <c r="BV199" s="13">
        <v>0</v>
      </c>
    </row>
    <row r="200" spans="1:74">
      <c r="A200">
        <v>5430</v>
      </c>
      <c r="B200" t="s">
        <v>223</v>
      </c>
      <c r="C200" t="s">
        <v>224</v>
      </c>
      <c r="D200" t="s">
        <v>2107</v>
      </c>
      <c r="E200" t="s">
        <v>1889</v>
      </c>
      <c r="F200" t="s">
        <v>826</v>
      </c>
      <c r="G200" t="s">
        <v>827</v>
      </c>
      <c r="H200" s="13">
        <v>44562</v>
      </c>
      <c r="I200" s="13">
        <v>44652</v>
      </c>
      <c r="J200" s="13">
        <v>45016</v>
      </c>
      <c r="K200" s="13">
        <v>46387</v>
      </c>
      <c r="L200">
        <v>4542205</v>
      </c>
      <c r="M200" t="s">
        <v>1891</v>
      </c>
      <c r="N200" t="s">
        <v>1892</v>
      </c>
      <c r="O200" t="s">
        <v>1893</v>
      </c>
      <c r="P200" t="s">
        <v>282</v>
      </c>
      <c r="Q200" t="s">
        <v>673</v>
      </c>
      <c r="R200" t="s">
        <v>1894</v>
      </c>
      <c r="S200" t="s">
        <v>1895</v>
      </c>
      <c r="T200" t="s">
        <v>170</v>
      </c>
      <c r="U200" t="s">
        <v>171</v>
      </c>
      <c r="V200" t="s">
        <v>172</v>
      </c>
      <c r="W200" t="s">
        <v>173</v>
      </c>
      <c r="X200" t="s">
        <v>174</v>
      </c>
      <c r="Y200" t="s">
        <v>175</v>
      </c>
      <c r="Z200">
        <v>833862</v>
      </c>
      <c r="AA200" t="s">
        <v>831</v>
      </c>
      <c r="AB200">
        <v>1</v>
      </c>
      <c r="AC200">
        <v>833862</v>
      </c>
      <c r="AD200" t="s">
        <v>177</v>
      </c>
      <c r="AE200" t="s">
        <v>1896</v>
      </c>
      <c r="AF200" t="s">
        <v>1897</v>
      </c>
      <c r="AG200" t="s">
        <v>1898</v>
      </c>
      <c r="AH200" t="s">
        <v>833</v>
      </c>
      <c r="AI200" t="s">
        <v>1899</v>
      </c>
      <c r="AJ200" t="s">
        <v>182</v>
      </c>
      <c r="AK200">
        <v>625249</v>
      </c>
      <c r="AL200">
        <v>1000</v>
      </c>
      <c r="AM200">
        <v>0</v>
      </c>
      <c r="AN200">
        <v>203643</v>
      </c>
      <c r="AO200">
        <v>830863</v>
      </c>
      <c r="AP200">
        <v>872406</v>
      </c>
      <c r="AQ200">
        <v>916026</v>
      </c>
      <c r="AR200">
        <v>961828</v>
      </c>
      <c r="AS200">
        <v>757439</v>
      </c>
      <c r="AU200" t="s">
        <v>1900</v>
      </c>
      <c r="AV200" t="s">
        <v>2108</v>
      </c>
      <c r="AW200">
        <v>99563</v>
      </c>
      <c r="AX200">
        <v>833862</v>
      </c>
      <c r="AY200">
        <v>833862</v>
      </c>
      <c r="AZ200" t="s">
        <v>1901</v>
      </c>
      <c r="BA200" t="s">
        <v>1902</v>
      </c>
      <c r="BB200" t="s">
        <v>1901</v>
      </c>
      <c r="BC200" t="s">
        <v>1902</v>
      </c>
      <c r="BD200" t="s">
        <v>216</v>
      </c>
      <c r="BE200" t="s">
        <v>1480</v>
      </c>
      <c r="BF200" t="s">
        <v>1903</v>
      </c>
      <c r="BG200" t="s">
        <v>1904</v>
      </c>
      <c r="BH200">
        <v>6</v>
      </c>
      <c r="BI200">
        <v>15</v>
      </c>
      <c r="BJ200" t="s">
        <v>842</v>
      </c>
      <c r="BK200" t="s">
        <v>843</v>
      </c>
      <c r="BN200">
        <v>5</v>
      </c>
      <c r="BO200">
        <v>60</v>
      </c>
      <c r="BP200" t="s">
        <v>1905</v>
      </c>
      <c r="BQ200">
        <v>108050</v>
      </c>
      <c r="BR200" t="s">
        <v>1906</v>
      </c>
      <c r="BT200" s="13"/>
      <c r="BU200" s="13"/>
      <c r="BV200" s="13">
        <v>0</v>
      </c>
    </row>
    <row r="201" spans="1:74">
      <c r="A201">
        <v>5431</v>
      </c>
      <c r="B201" t="s">
        <v>223</v>
      </c>
      <c r="C201" t="s">
        <v>224</v>
      </c>
      <c r="D201" t="s">
        <v>2109</v>
      </c>
      <c r="E201" t="s">
        <v>1055</v>
      </c>
      <c r="F201" t="s">
        <v>826</v>
      </c>
      <c r="G201" t="s">
        <v>827</v>
      </c>
      <c r="H201" s="13">
        <v>44562</v>
      </c>
      <c r="I201" s="13">
        <v>44652</v>
      </c>
      <c r="J201" s="13">
        <v>45016</v>
      </c>
      <c r="K201" s="13">
        <v>46387</v>
      </c>
      <c r="L201">
        <v>4129314</v>
      </c>
      <c r="M201" t="s">
        <v>1056</v>
      </c>
      <c r="N201" t="s">
        <v>1057</v>
      </c>
      <c r="O201" t="s">
        <v>1058</v>
      </c>
      <c r="P201" t="s">
        <v>229</v>
      </c>
      <c r="Q201" t="s">
        <v>357</v>
      </c>
      <c r="R201" t="s">
        <v>1059</v>
      </c>
      <c r="S201" t="s">
        <v>830</v>
      </c>
      <c r="T201" t="s">
        <v>170</v>
      </c>
      <c r="U201" t="s">
        <v>171</v>
      </c>
      <c r="V201" t="s">
        <v>172</v>
      </c>
      <c r="W201" t="s">
        <v>173</v>
      </c>
      <c r="X201" t="s">
        <v>174</v>
      </c>
      <c r="Y201" t="s">
        <v>175</v>
      </c>
      <c r="Z201">
        <v>758338</v>
      </c>
      <c r="AA201" t="s">
        <v>2110</v>
      </c>
      <c r="AB201">
        <v>1</v>
      </c>
      <c r="AC201">
        <v>758338</v>
      </c>
      <c r="AD201" t="s">
        <v>268</v>
      </c>
      <c r="AE201" t="s">
        <v>1060</v>
      </c>
      <c r="AF201" t="s">
        <v>1061</v>
      </c>
      <c r="AH201" t="s">
        <v>833</v>
      </c>
      <c r="AI201" t="s">
        <v>834</v>
      </c>
      <c r="AK201">
        <v>450028</v>
      </c>
      <c r="AL201">
        <v>4000</v>
      </c>
      <c r="AM201">
        <v>87665</v>
      </c>
      <c r="AN201">
        <v>185130</v>
      </c>
      <c r="AO201">
        <v>755338</v>
      </c>
      <c r="AP201">
        <v>793106</v>
      </c>
      <c r="AQ201">
        <v>832758</v>
      </c>
      <c r="AR201">
        <v>874396</v>
      </c>
      <c r="AS201">
        <v>688586</v>
      </c>
      <c r="AU201" t="s">
        <v>1062</v>
      </c>
      <c r="AV201" t="s">
        <v>2108</v>
      </c>
      <c r="AW201">
        <v>85195</v>
      </c>
      <c r="AX201">
        <v>2275014</v>
      </c>
      <c r="AY201">
        <v>758338</v>
      </c>
      <c r="AZ201" t="s">
        <v>189</v>
      </c>
      <c r="BA201" t="s">
        <v>1063</v>
      </c>
      <c r="BB201" t="s">
        <v>511</v>
      </c>
      <c r="BC201" t="s">
        <v>1064</v>
      </c>
      <c r="BD201" t="s">
        <v>185</v>
      </c>
      <c r="BE201" t="s">
        <v>840</v>
      </c>
      <c r="BF201" t="s">
        <v>841</v>
      </c>
      <c r="BG201" t="s">
        <v>366</v>
      </c>
      <c r="BH201">
        <v>3</v>
      </c>
      <c r="BI201">
        <v>15</v>
      </c>
      <c r="BJ201" t="s">
        <v>842</v>
      </c>
      <c r="BK201" t="s">
        <v>843</v>
      </c>
      <c r="BN201">
        <v>15</v>
      </c>
      <c r="BO201">
        <v>180</v>
      </c>
      <c r="BP201" t="s">
        <v>1065</v>
      </c>
      <c r="BQ201">
        <v>131450</v>
      </c>
      <c r="BR201" t="s">
        <v>1066</v>
      </c>
      <c r="BS201">
        <v>10</v>
      </c>
      <c r="BT201" s="13">
        <v>44561</v>
      </c>
      <c r="BU201" s="13"/>
      <c r="BV201" s="13">
        <v>0</v>
      </c>
    </row>
    <row r="202" spans="1:74">
      <c r="A202">
        <v>5432</v>
      </c>
      <c r="B202" t="s">
        <v>223</v>
      </c>
      <c r="C202" t="s">
        <v>224</v>
      </c>
      <c r="D202" t="s">
        <v>2111</v>
      </c>
      <c r="E202" t="s">
        <v>1908</v>
      </c>
      <c r="F202" t="s">
        <v>826</v>
      </c>
      <c r="G202" t="s">
        <v>827</v>
      </c>
      <c r="H202" s="13">
        <v>44562</v>
      </c>
      <c r="I202" s="13">
        <v>44652</v>
      </c>
      <c r="J202" s="13">
        <v>45016</v>
      </c>
      <c r="K202" s="13">
        <v>46387</v>
      </c>
      <c r="L202">
        <v>1763585</v>
      </c>
      <c r="M202" t="s">
        <v>1910</v>
      </c>
      <c r="N202" t="s">
        <v>1911</v>
      </c>
      <c r="O202" t="s">
        <v>991</v>
      </c>
      <c r="P202" t="s">
        <v>1178</v>
      </c>
      <c r="Q202" t="s">
        <v>1179</v>
      </c>
      <c r="R202" t="s">
        <v>1912</v>
      </c>
      <c r="S202" t="s">
        <v>830</v>
      </c>
      <c r="T202" t="s">
        <v>170</v>
      </c>
      <c r="U202" t="s">
        <v>171</v>
      </c>
      <c r="V202" t="s">
        <v>172</v>
      </c>
      <c r="W202" t="s">
        <v>173</v>
      </c>
      <c r="X202" t="s">
        <v>174</v>
      </c>
      <c r="Y202" t="s">
        <v>175</v>
      </c>
      <c r="Z202">
        <v>325596</v>
      </c>
      <c r="AA202" t="s">
        <v>1913</v>
      </c>
      <c r="AB202">
        <v>1</v>
      </c>
      <c r="AC202">
        <v>325596</v>
      </c>
      <c r="AD202" t="s">
        <v>268</v>
      </c>
      <c r="AE202" t="s">
        <v>1914</v>
      </c>
      <c r="AH202" t="s">
        <v>833</v>
      </c>
      <c r="AI202" t="s">
        <v>834</v>
      </c>
      <c r="AK202">
        <v>203141</v>
      </c>
      <c r="AL202">
        <v>5250</v>
      </c>
      <c r="AM202">
        <v>47573</v>
      </c>
      <c r="AN202">
        <v>79068</v>
      </c>
      <c r="AO202">
        <v>322596</v>
      </c>
      <c r="AP202">
        <v>338726</v>
      </c>
      <c r="AQ202">
        <v>355662</v>
      </c>
      <c r="AR202">
        <v>373445</v>
      </c>
      <c r="AS202">
        <v>294088</v>
      </c>
      <c r="AU202" t="s">
        <v>1908</v>
      </c>
      <c r="AV202" t="s">
        <v>2106</v>
      </c>
      <c r="AW202">
        <v>37503</v>
      </c>
      <c r="AX202">
        <v>325596</v>
      </c>
      <c r="AY202">
        <v>325596</v>
      </c>
      <c r="AZ202" t="s">
        <v>1915</v>
      </c>
      <c r="BA202" t="s">
        <v>1916</v>
      </c>
      <c r="BB202" t="s">
        <v>1917</v>
      </c>
      <c r="BC202" t="s">
        <v>1918</v>
      </c>
      <c r="BD202" t="s">
        <v>216</v>
      </c>
      <c r="BE202" t="s">
        <v>840</v>
      </c>
      <c r="BF202" t="s">
        <v>841</v>
      </c>
      <c r="BG202" t="s">
        <v>366</v>
      </c>
      <c r="BH202">
        <v>3</v>
      </c>
      <c r="BI202">
        <v>15</v>
      </c>
      <c r="BJ202" t="s">
        <v>842</v>
      </c>
      <c r="BK202" t="s">
        <v>843</v>
      </c>
      <c r="BN202">
        <v>5</v>
      </c>
      <c r="BO202">
        <v>60</v>
      </c>
      <c r="BP202" t="s">
        <v>1919</v>
      </c>
      <c r="BQ202">
        <v>32129</v>
      </c>
      <c r="BR202" t="s">
        <v>1920</v>
      </c>
      <c r="BS202">
        <v>18</v>
      </c>
      <c r="BT202" s="13">
        <v>44651</v>
      </c>
      <c r="BU202" s="13"/>
      <c r="BV202" s="13">
        <v>0</v>
      </c>
    </row>
    <row r="203" spans="1:74">
      <c r="A203">
        <v>5433</v>
      </c>
      <c r="B203" t="s">
        <v>223</v>
      </c>
      <c r="C203" t="s">
        <v>224</v>
      </c>
      <c r="D203" t="s">
        <v>2112</v>
      </c>
      <c r="E203" t="s">
        <v>2113</v>
      </c>
      <c r="F203" t="s">
        <v>826</v>
      </c>
      <c r="G203" t="s">
        <v>827</v>
      </c>
      <c r="H203" s="13">
        <v>44562</v>
      </c>
      <c r="I203" s="13">
        <v>44652</v>
      </c>
      <c r="J203" s="13">
        <v>45016</v>
      </c>
      <c r="K203" s="13">
        <v>46387</v>
      </c>
      <c r="L203">
        <v>756131</v>
      </c>
      <c r="M203" t="s">
        <v>2114</v>
      </c>
      <c r="N203" t="s">
        <v>2115</v>
      </c>
      <c r="P203" t="s">
        <v>2116</v>
      </c>
      <c r="Q203" t="s">
        <v>2117</v>
      </c>
      <c r="R203" t="s">
        <v>2118</v>
      </c>
      <c r="S203" t="s">
        <v>830</v>
      </c>
      <c r="T203" t="s">
        <v>170</v>
      </c>
      <c r="U203" t="s">
        <v>171</v>
      </c>
      <c r="V203" t="s">
        <v>172</v>
      </c>
      <c r="W203" t="s">
        <v>173</v>
      </c>
      <c r="X203" t="s">
        <v>174</v>
      </c>
      <c r="Y203" t="s">
        <v>175</v>
      </c>
      <c r="Z203">
        <v>138312</v>
      </c>
      <c r="AA203" t="s">
        <v>831</v>
      </c>
      <c r="AB203">
        <v>1</v>
      </c>
      <c r="AC203">
        <v>138312</v>
      </c>
      <c r="AD203" t="s">
        <v>268</v>
      </c>
      <c r="AE203" t="s">
        <v>2119</v>
      </c>
      <c r="AF203" t="s">
        <v>2120</v>
      </c>
      <c r="AH203" t="s">
        <v>833</v>
      </c>
      <c r="AI203" t="s">
        <v>834</v>
      </c>
      <c r="AK203">
        <v>89786</v>
      </c>
      <c r="AL203">
        <v>2000</v>
      </c>
      <c r="AM203">
        <v>0</v>
      </c>
      <c r="AN203">
        <v>33900</v>
      </c>
      <c r="AO203">
        <v>138312</v>
      </c>
      <c r="AP203">
        <v>145228</v>
      </c>
      <c r="AQ203">
        <v>152488</v>
      </c>
      <c r="AR203">
        <v>160113</v>
      </c>
      <c r="AS203">
        <v>126090</v>
      </c>
      <c r="AU203" t="s">
        <v>2121</v>
      </c>
      <c r="AV203" t="s">
        <v>2106</v>
      </c>
      <c r="AW203">
        <v>13446</v>
      </c>
      <c r="AX203">
        <v>138312</v>
      </c>
      <c r="AY203">
        <v>138312</v>
      </c>
      <c r="AZ203" t="s">
        <v>2122</v>
      </c>
      <c r="BA203" t="s">
        <v>2123</v>
      </c>
      <c r="BB203" t="s">
        <v>2122</v>
      </c>
      <c r="BC203" t="s">
        <v>2123</v>
      </c>
      <c r="BD203" t="s">
        <v>216</v>
      </c>
      <c r="BE203" t="s">
        <v>840</v>
      </c>
      <c r="BF203" t="s">
        <v>841</v>
      </c>
      <c r="BG203" t="s">
        <v>366</v>
      </c>
      <c r="BH203">
        <v>3</v>
      </c>
      <c r="BI203">
        <v>15</v>
      </c>
      <c r="BJ203" t="s">
        <v>842</v>
      </c>
      <c r="BK203" t="s">
        <v>843</v>
      </c>
      <c r="BN203">
        <v>5</v>
      </c>
      <c r="BO203">
        <v>60</v>
      </c>
      <c r="BP203" t="s">
        <v>2124</v>
      </c>
      <c r="BQ203">
        <v>33080</v>
      </c>
      <c r="BR203" t="s">
        <v>2125</v>
      </c>
      <c r="BT203" s="13"/>
      <c r="BU203" s="13"/>
      <c r="BV203" s="13">
        <v>0</v>
      </c>
    </row>
    <row r="204" spans="1:74">
      <c r="A204">
        <v>5434</v>
      </c>
      <c r="B204" t="s">
        <v>223</v>
      </c>
      <c r="C204" t="s">
        <v>224</v>
      </c>
      <c r="D204" t="s">
        <v>2126</v>
      </c>
      <c r="E204" t="s">
        <v>2127</v>
      </c>
      <c r="F204" t="s">
        <v>826</v>
      </c>
      <c r="G204" t="s">
        <v>827</v>
      </c>
      <c r="H204" s="13">
        <v>44562</v>
      </c>
      <c r="I204" s="13">
        <v>44652</v>
      </c>
      <c r="J204" s="13">
        <v>45016</v>
      </c>
      <c r="K204" s="13">
        <v>46387</v>
      </c>
      <c r="L204">
        <v>1598996</v>
      </c>
      <c r="M204" t="s">
        <v>2128</v>
      </c>
      <c r="N204" t="s">
        <v>2129</v>
      </c>
      <c r="O204" t="s">
        <v>2130</v>
      </c>
      <c r="P204" t="s">
        <v>409</v>
      </c>
      <c r="Q204" t="s">
        <v>410</v>
      </c>
      <c r="R204" t="s">
        <v>2131</v>
      </c>
      <c r="S204" t="s">
        <v>1895</v>
      </c>
      <c r="T204" t="s">
        <v>170</v>
      </c>
      <c r="U204" t="s">
        <v>171</v>
      </c>
      <c r="V204" t="s">
        <v>172</v>
      </c>
      <c r="W204" t="s">
        <v>173</v>
      </c>
      <c r="X204" t="s">
        <v>174</v>
      </c>
      <c r="Y204" t="s">
        <v>175</v>
      </c>
      <c r="Z204">
        <v>292489</v>
      </c>
      <c r="AA204" t="s">
        <v>831</v>
      </c>
      <c r="AB204">
        <v>1</v>
      </c>
      <c r="AC204">
        <v>292489</v>
      </c>
      <c r="AD204" t="s">
        <v>2132</v>
      </c>
      <c r="AE204" t="s">
        <v>2133</v>
      </c>
      <c r="AF204" t="s">
        <v>2134</v>
      </c>
      <c r="AG204" t="s">
        <v>1898</v>
      </c>
      <c r="AH204" t="s">
        <v>833</v>
      </c>
      <c r="AI204" t="s">
        <v>1899</v>
      </c>
      <c r="AJ204" t="s">
        <v>182</v>
      </c>
      <c r="AK204">
        <v>201027</v>
      </c>
      <c r="AL204">
        <v>2863</v>
      </c>
      <c r="AM204">
        <v>0</v>
      </c>
      <c r="AN204">
        <v>71689</v>
      </c>
      <c r="AO204">
        <v>292489</v>
      </c>
      <c r="AP204">
        <v>307113</v>
      </c>
      <c r="AQ204">
        <v>322470</v>
      </c>
      <c r="AR204">
        <v>338593</v>
      </c>
      <c r="AS204">
        <v>266642</v>
      </c>
      <c r="AU204" t="s">
        <v>2135</v>
      </c>
      <c r="AV204" t="s">
        <v>2136</v>
      </c>
      <c r="AW204">
        <v>34698</v>
      </c>
      <c r="AX204">
        <v>292489</v>
      </c>
      <c r="AY204">
        <v>292489</v>
      </c>
      <c r="AZ204" t="s">
        <v>2137</v>
      </c>
      <c r="BA204" t="s">
        <v>1800</v>
      </c>
      <c r="BB204" t="s">
        <v>2137</v>
      </c>
      <c r="BC204" t="s">
        <v>1800</v>
      </c>
      <c r="BD204" t="s">
        <v>216</v>
      </c>
      <c r="BE204" t="s">
        <v>1480</v>
      </c>
      <c r="BF204" t="s">
        <v>1903</v>
      </c>
      <c r="BG204" t="s">
        <v>1904</v>
      </c>
      <c r="BH204">
        <v>6</v>
      </c>
      <c r="BI204">
        <v>15</v>
      </c>
      <c r="BJ204" t="s">
        <v>842</v>
      </c>
      <c r="BK204" t="s">
        <v>843</v>
      </c>
      <c r="BN204">
        <v>5</v>
      </c>
      <c r="BO204">
        <v>60</v>
      </c>
      <c r="BP204" t="s">
        <v>2138</v>
      </c>
      <c r="BQ204">
        <v>53901</v>
      </c>
      <c r="BR204" t="s">
        <v>2139</v>
      </c>
      <c r="BT204" s="13"/>
      <c r="BU204" s="13"/>
      <c r="BV204" s="13">
        <v>0</v>
      </c>
    </row>
    <row r="205" spans="1:74">
      <c r="A205">
        <v>5435</v>
      </c>
      <c r="B205" t="s">
        <v>223</v>
      </c>
      <c r="C205" t="s">
        <v>224</v>
      </c>
      <c r="D205" t="s">
        <v>2140</v>
      </c>
      <c r="E205" t="s">
        <v>2141</v>
      </c>
      <c r="F205" t="s">
        <v>826</v>
      </c>
      <c r="G205" t="s">
        <v>827</v>
      </c>
      <c r="H205" s="13">
        <v>44562</v>
      </c>
      <c r="I205" s="13">
        <v>44652</v>
      </c>
      <c r="J205" s="13">
        <v>45016</v>
      </c>
      <c r="K205" s="13">
        <v>46387</v>
      </c>
      <c r="L205">
        <v>2117126</v>
      </c>
      <c r="M205" t="s">
        <v>2142</v>
      </c>
      <c r="N205" t="s">
        <v>2143</v>
      </c>
      <c r="P205" t="s">
        <v>2144</v>
      </c>
      <c r="Q205" t="s">
        <v>2145</v>
      </c>
      <c r="R205" t="s">
        <v>2146</v>
      </c>
      <c r="S205" t="s">
        <v>1895</v>
      </c>
      <c r="T205" t="s">
        <v>170</v>
      </c>
      <c r="U205" t="s">
        <v>171</v>
      </c>
      <c r="V205" t="s">
        <v>172</v>
      </c>
      <c r="W205" t="s">
        <v>173</v>
      </c>
      <c r="X205" t="s">
        <v>174</v>
      </c>
      <c r="Y205" t="s">
        <v>175</v>
      </c>
      <c r="Z205">
        <v>396028</v>
      </c>
      <c r="AA205" t="s">
        <v>831</v>
      </c>
      <c r="AB205">
        <v>1</v>
      </c>
      <c r="AC205">
        <v>396028</v>
      </c>
      <c r="AD205" t="s">
        <v>268</v>
      </c>
      <c r="AE205" t="s">
        <v>2147</v>
      </c>
      <c r="AF205" t="s">
        <v>2148</v>
      </c>
      <c r="AG205" t="s">
        <v>1898</v>
      </c>
      <c r="AH205" t="s">
        <v>833</v>
      </c>
      <c r="AI205" t="s">
        <v>1899</v>
      </c>
      <c r="AJ205" t="s">
        <v>182</v>
      </c>
      <c r="AK205">
        <v>273088</v>
      </c>
      <c r="AL205">
        <v>3000</v>
      </c>
      <c r="AM205">
        <v>0</v>
      </c>
      <c r="AN205">
        <v>97324</v>
      </c>
      <c r="AO205">
        <v>396778</v>
      </c>
      <c r="AP205">
        <v>412118</v>
      </c>
      <c r="AQ205">
        <v>420910</v>
      </c>
      <c r="AR205">
        <v>441956</v>
      </c>
      <c r="AS205">
        <v>348040</v>
      </c>
      <c r="AU205" t="s">
        <v>2149</v>
      </c>
      <c r="AV205" t="s">
        <v>2150</v>
      </c>
      <c r="AW205">
        <v>39833</v>
      </c>
      <c r="AX205">
        <v>396028</v>
      </c>
      <c r="AY205">
        <v>396028</v>
      </c>
      <c r="AZ205" t="s">
        <v>2151</v>
      </c>
      <c r="BA205" t="s">
        <v>2152</v>
      </c>
      <c r="BB205" t="s">
        <v>2151</v>
      </c>
      <c r="BC205" t="s">
        <v>2152</v>
      </c>
      <c r="BD205" t="s">
        <v>216</v>
      </c>
      <c r="BE205" t="s">
        <v>1480</v>
      </c>
      <c r="BF205" t="s">
        <v>1903</v>
      </c>
      <c r="BG205" t="s">
        <v>1904</v>
      </c>
      <c r="BH205">
        <v>6</v>
      </c>
      <c r="BI205">
        <v>15</v>
      </c>
      <c r="BJ205" t="s">
        <v>842</v>
      </c>
      <c r="BK205" t="s">
        <v>843</v>
      </c>
      <c r="BN205">
        <v>5</v>
      </c>
      <c r="BO205">
        <v>60</v>
      </c>
      <c r="BP205" t="s">
        <v>2153</v>
      </c>
      <c r="BQ205">
        <v>80107</v>
      </c>
      <c r="BR205" t="s">
        <v>2154</v>
      </c>
      <c r="BT205" s="13"/>
      <c r="BU205" s="13"/>
      <c r="BV205" s="13">
        <v>0</v>
      </c>
    </row>
    <row r="206" spans="1:74">
      <c r="A206">
        <v>5436</v>
      </c>
      <c r="B206" t="s">
        <v>223</v>
      </c>
      <c r="C206" t="s">
        <v>224</v>
      </c>
      <c r="D206" t="s">
        <v>2155</v>
      </c>
      <c r="E206" t="s">
        <v>470</v>
      </c>
      <c r="F206" t="s">
        <v>826</v>
      </c>
      <c r="G206" t="s">
        <v>827</v>
      </c>
      <c r="H206" s="13">
        <v>44562</v>
      </c>
      <c r="I206" s="13">
        <v>44652</v>
      </c>
      <c r="J206" s="13">
        <v>45016</v>
      </c>
      <c r="K206" s="13">
        <v>46387</v>
      </c>
      <c r="L206">
        <v>1128766</v>
      </c>
      <c r="M206" t="s">
        <v>472</v>
      </c>
      <c r="N206" t="s">
        <v>473</v>
      </c>
      <c r="O206" t="s">
        <v>474</v>
      </c>
      <c r="P206" t="s">
        <v>475</v>
      </c>
      <c r="Q206" t="s">
        <v>476</v>
      </c>
      <c r="R206" t="s">
        <v>477</v>
      </c>
      <c r="S206" t="s">
        <v>2156</v>
      </c>
      <c r="T206" t="s">
        <v>170</v>
      </c>
      <c r="U206" t="s">
        <v>171</v>
      </c>
      <c r="V206" t="s">
        <v>172</v>
      </c>
      <c r="W206" t="s">
        <v>173</v>
      </c>
      <c r="X206" t="s">
        <v>174</v>
      </c>
      <c r="Y206" t="s">
        <v>175</v>
      </c>
      <c r="Z206">
        <v>209475</v>
      </c>
      <c r="AA206" t="s">
        <v>2157</v>
      </c>
      <c r="AB206">
        <v>1</v>
      </c>
      <c r="AC206">
        <v>209475</v>
      </c>
      <c r="AD206" t="s">
        <v>268</v>
      </c>
      <c r="AE206" t="s">
        <v>479</v>
      </c>
      <c r="AG206" t="s">
        <v>2158</v>
      </c>
      <c r="AH206" t="s">
        <v>833</v>
      </c>
      <c r="AI206" t="s">
        <v>2159</v>
      </c>
      <c r="AJ206" t="s">
        <v>1965</v>
      </c>
      <c r="AK206">
        <v>130518</v>
      </c>
      <c r="AL206">
        <v>0</v>
      </c>
      <c r="AM206">
        <v>20461</v>
      </c>
      <c r="AN206">
        <v>50607</v>
      </c>
      <c r="AO206">
        <v>206475</v>
      </c>
      <c r="AP206">
        <v>216798</v>
      </c>
      <c r="AQ206">
        <v>227638</v>
      </c>
      <c r="AR206">
        <v>239020</v>
      </c>
      <c r="AS206">
        <v>188228</v>
      </c>
      <c r="AU206" t="s">
        <v>480</v>
      </c>
      <c r="AV206" t="s">
        <v>2106</v>
      </c>
      <c r="AW206">
        <v>29852</v>
      </c>
      <c r="AX206">
        <v>628425</v>
      </c>
      <c r="AY206">
        <v>209475</v>
      </c>
      <c r="AZ206" t="s">
        <v>481</v>
      </c>
      <c r="BA206" t="s">
        <v>482</v>
      </c>
      <c r="BB206" t="s">
        <v>2024</v>
      </c>
      <c r="BC206" t="s">
        <v>2160</v>
      </c>
      <c r="BD206" t="s">
        <v>485</v>
      </c>
      <c r="BE206" t="s">
        <v>842</v>
      </c>
      <c r="BF206" t="s">
        <v>843</v>
      </c>
      <c r="BG206" t="s">
        <v>366</v>
      </c>
      <c r="BH206">
        <v>15</v>
      </c>
      <c r="BI206">
        <v>15</v>
      </c>
      <c r="BJ206" t="s">
        <v>842</v>
      </c>
      <c r="BK206" t="s">
        <v>843</v>
      </c>
      <c r="BN206">
        <v>15</v>
      </c>
      <c r="BO206">
        <v>180</v>
      </c>
      <c r="BP206" t="s">
        <v>486</v>
      </c>
      <c r="BQ206">
        <v>28644</v>
      </c>
      <c r="BR206" t="s">
        <v>487</v>
      </c>
      <c r="BS206">
        <v>12</v>
      </c>
      <c r="BT206" s="13">
        <v>43190</v>
      </c>
      <c r="BU206" s="13" t="s">
        <v>488</v>
      </c>
      <c r="BV206" s="13">
        <v>450792</v>
      </c>
    </row>
    <row r="207" spans="1:74">
      <c r="A207">
        <v>5437</v>
      </c>
      <c r="B207" t="s">
        <v>223</v>
      </c>
      <c r="C207" t="s">
        <v>224</v>
      </c>
      <c r="D207" t="s">
        <v>2161</v>
      </c>
      <c r="E207" t="s">
        <v>2162</v>
      </c>
      <c r="F207" t="s">
        <v>826</v>
      </c>
      <c r="G207" t="s">
        <v>827</v>
      </c>
      <c r="H207" s="13">
        <v>44562</v>
      </c>
      <c r="I207" s="13">
        <v>44652</v>
      </c>
      <c r="J207" s="13">
        <v>45016</v>
      </c>
      <c r="K207" s="13">
        <v>46387</v>
      </c>
      <c r="L207">
        <v>1068540</v>
      </c>
      <c r="M207" t="s">
        <v>2163</v>
      </c>
      <c r="N207" t="s">
        <v>755</v>
      </c>
      <c r="O207" t="s">
        <v>2164</v>
      </c>
      <c r="P207" t="s">
        <v>520</v>
      </c>
      <c r="Q207" t="s">
        <v>521</v>
      </c>
      <c r="R207" t="s">
        <v>2165</v>
      </c>
      <c r="S207" t="s">
        <v>1895</v>
      </c>
      <c r="T207" t="s">
        <v>170</v>
      </c>
      <c r="U207" t="s">
        <v>171</v>
      </c>
      <c r="V207" t="s">
        <v>172</v>
      </c>
      <c r="W207" t="s">
        <v>173</v>
      </c>
      <c r="X207" t="s">
        <v>174</v>
      </c>
      <c r="Y207" t="s">
        <v>175</v>
      </c>
      <c r="Z207">
        <v>204518</v>
      </c>
      <c r="AA207" t="s">
        <v>831</v>
      </c>
      <c r="AB207">
        <v>1</v>
      </c>
      <c r="AC207">
        <v>204518</v>
      </c>
      <c r="AD207" t="s">
        <v>268</v>
      </c>
      <c r="AE207" t="s">
        <v>2166</v>
      </c>
      <c r="AF207" t="s">
        <v>2167</v>
      </c>
      <c r="AG207" t="s">
        <v>1898</v>
      </c>
      <c r="AH207" t="s">
        <v>833</v>
      </c>
      <c r="AI207" t="s">
        <v>1899</v>
      </c>
      <c r="AJ207" t="s">
        <v>182</v>
      </c>
      <c r="AK207">
        <v>126400</v>
      </c>
      <c r="AL207">
        <v>0</v>
      </c>
      <c r="AM207">
        <v>0</v>
      </c>
      <c r="AN207">
        <v>50436</v>
      </c>
      <c r="AO207">
        <v>205463</v>
      </c>
      <c r="AP207">
        <v>211003</v>
      </c>
      <c r="AQ207">
        <v>209129</v>
      </c>
      <c r="AR207">
        <v>219586</v>
      </c>
      <c r="AS207">
        <v>172923</v>
      </c>
      <c r="AU207" t="s">
        <v>2162</v>
      </c>
      <c r="AV207" t="s">
        <v>2106</v>
      </c>
      <c r="AW207">
        <v>27738</v>
      </c>
      <c r="AX207">
        <v>409036</v>
      </c>
      <c r="AY207">
        <v>204518</v>
      </c>
      <c r="AZ207" t="s">
        <v>1718</v>
      </c>
      <c r="BA207" t="s">
        <v>2168</v>
      </c>
      <c r="BB207" t="s">
        <v>1718</v>
      </c>
      <c r="BC207" t="s">
        <v>2168</v>
      </c>
      <c r="BD207" t="s">
        <v>216</v>
      </c>
      <c r="BE207" t="s">
        <v>1480</v>
      </c>
      <c r="BF207" t="s">
        <v>1903</v>
      </c>
      <c r="BG207" t="s">
        <v>1904</v>
      </c>
      <c r="BH207">
        <v>6</v>
      </c>
      <c r="BI207">
        <v>15</v>
      </c>
      <c r="BJ207" t="s">
        <v>842</v>
      </c>
      <c r="BK207" t="s">
        <v>843</v>
      </c>
      <c r="BN207">
        <v>10</v>
      </c>
      <c r="BO207">
        <v>120</v>
      </c>
      <c r="BP207" t="s">
        <v>2169</v>
      </c>
      <c r="BQ207">
        <v>50380</v>
      </c>
      <c r="BR207" t="s">
        <v>2170</v>
      </c>
      <c r="BT207" s="13"/>
      <c r="BU207" s="13"/>
      <c r="BV207" s="13">
        <v>0</v>
      </c>
    </row>
    <row r="208" spans="1:74">
      <c r="A208">
        <v>5438</v>
      </c>
      <c r="B208" t="s">
        <v>223</v>
      </c>
      <c r="C208" t="s">
        <v>224</v>
      </c>
      <c r="D208" t="s">
        <v>2171</v>
      </c>
      <c r="E208" t="s">
        <v>2172</v>
      </c>
      <c r="F208" t="s">
        <v>826</v>
      </c>
      <c r="G208" t="s">
        <v>827</v>
      </c>
      <c r="H208" s="13">
        <v>44562</v>
      </c>
      <c r="I208" s="13">
        <v>44652</v>
      </c>
      <c r="J208" s="13">
        <v>45016</v>
      </c>
      <c r="K208" s="13">
        <v>46387</v>
      </c>
      <c r="L208">
        <v>992974</v>
      </c>
      <c r="M208" t="s">
        <v>2173</v>
      </c>
      <c r="N208" t="s">
        <v>2174</v>
      </c>
      <c r="O208" t="s">
        <v>474</v>
      </c>
      <c r="P208" t="s">
        <v>605</v>
      </c>
      <c r="Q208" t="s">
        <v>606</v>
      </c>
      <c r="R208" t="s">
        <v>2175</v>
      </c>
      <c r="S208" t="s">
        <v>1895</v>
      </c>
      <c r="T208" t="s">
        <v>170</v>
      </c>
      <c r="U208" t="s">
        <v>171</v>
      </c>
      <c r="V208" t="s">
        <v>172</v>
      </c>
      <c r="W208" t="s">
        <v>173</v>
      </c>
      <c r="X208" t="s">
        <v>174</v>
      </c>
      <c r="Y208" t="s">
        <v>175</v>
      </c>
      <c r="Z208">
        <v>184635</v>
      </c>
      <c r="AA208" t="s">
        <v>831</v>
      </c>
      <c r="AB208">
        <v>1</v>
      </c>
      <c r="AC208">
        <v>184635</v>
      </c>
      <c r="AD208" t="s">
        <v>268</v>
      </c>
      <c r="AE208" t="s">
        <v>2176</v>
      </c>
      <c r="AF208" t="s">
        <v>2177</v>
      </c>
      <c r="AG208" t="s">
        <v>1898</v>
      </c>
      <c r="AH208" t="s">
        <v>833</v>
      </c>
      <c r="AI208" t="s">
        <v>1899</v>
      </c>
      <c r="AJ208" t="s">
        <v>182</v>
      </c>
      <c r="AK208">
        <v>111743</v>
      </c>
      <c r="AL208">
        <v>0</v>
      </c>
      <c r="AM208">
        <v>0</v>
      </c>
      <c r="AN208">
        <v>44519</v>
      </c>
      <c r="AO208">
        <v>181635</v>
      </c>
      <c r="AP208">
        <v>190717</v>
      </c>
      <c r="AQ208">
        <v>200253</v>
      </c>
      <c r="AR208">
        <v>210266</v>
      </c>
      <c r="AS208">
        <v>165584</v>
      </c>
      <c r="AU208" t="s">
        <v>2172</v>
      </c>
      <c r="AV208" t="s">
        <v>2178</v>
      </c>
      <c r="AW208">
        <v>20060</v>
      </c>
      <c r="AX208">
        <v>184635</v>
      </c>
      <c r="AY208">
        <v>184635</v>
      </c>
      <c r="AZ208" t="s">
        <v>1745</v>
      </c>
      <c r="BA208" t="s">
        <v>1746</v>
      </c>
      <c r="BB208" t="s">
        <v>1745</v>
      </c>
      <c r="BC208" t="s">
        <v>1746</v>
      </c>
      <c r="BD208" t="s">
        <v>216</v>
      </c>
      <c r="BE208" t="s">
        <v>1480</v>
      </c>
      <c r="BF208" t="s">
        <v>1903</v>
      </c>
      <c r="BG208" t="s">
        <v>1904</v>
      </c>
      <c r="BH208">
        <v>6</v>
      </c>
      <c r="BI208">
        <v>15</v>
      </c>
      <c r="BJ208" t="s">
        <v>842</v>
      </c>
      <c r="BK208" t="s">
        <v>843</v>
      </c>
      <c r="BN208">
        <v>5</v>
      </c>
      <c r="BO208">
        <v>60</v>
      </c>
      <c r="BP208" t="s">
        <v>2179</v>
      </c>
      <c r="BQ208">
        <v>52832</v>
      </c>
      <c r="BR208" t="s">
        <v>2180</v>
      </c>
      <c r="BT208" s="13"/>
      <c r="BU208" s="13"/>
      <c r="BV208" s="13">
        <v>0</v>
      </c>
    </row>
    <row r="209" spans="1:74">
      <c r="A209">
        <v>5439</v>
      </c>
      <c r="B209" t="s">
        <v>223</v>
      </c>
      <c r="C209" t="s">
        <v>224</v>
      </c>
      <c r="D209" t="s">
        <v>2181</v>
      </c>
      <c r="E209" t="s">
        <v>737</v>
      </c>
      <c r="F209" t="s">
        <v>826</v>
      </c>
      <c r="G209" t="s">
        <v>827</v>
      </c>
      <c r="H209" s="13">
        <v>44562</v>
      </c>
      <c r="I209" s="13">
        <v>44652</v>
      </c>
      <c r="J209" s="13">
        <v>45016</v>
      </c>
      <c r="K209" s="13">
        <v>46387</v>
      </c>
      <c r="L209">
        <v>2989408</v>
      </c>
      <c r="M209" t="s">
        <v>2182</v>
      </c>
      <c r="N209" t="s">
        <v>2183</v>
      </c>
      <c r="O209" t="s">
        <v>2184</v>
      </c>
      <c r="P209" t="s">
        <v>737</v>
      </c>
      <c r="Q209" t="s">
        <v>1284</v>
      </c>
      <c r="R209" t="s">
        <v>2185</v>
      </c>
      <c r="S209" t="s">
        <v>1895</v>
      </c>
      <c r="T209" t="s">
        <v>170</v>
      </c>
      <c r="U209" t="s">
        <v>171</v>
      </c>
      <c r="V209" t="s">
        <v>172</v>
      </c>
      <c r="W209" t="s">
        <v>173</v>
      </c>
      <c r="X209" t="s">
        <v>174</v>
      </c>
      <c r="Y209" t="s">
        <v>175</v>
      </c>
      <c r="Z209">
        <v>549824</v>
      </c>
      <c r="AA209" t="s">
        <v>831</v>
      </c>
      <c r="AB209">
        <v>1</v>
      </c>
      <c r="AC209">
        <v>549824</v>
      </c>
      <c r="AD209" t="s">
        <v>268</v>
      </c>
      <c r="AE209" t="s">
        <v>2186</v>
      </c>
      <c r="AF209" t="s">
        <v>2187</v>
      </c>
      <c r="AG209" t="s">
        <v>1898</v>
      </c>
      <c r="AH209" t="s">
        <v>833</v>
      </c>
      <c r="AI209" t="s">
        <v>1899</v>
      </c>
      <c r="AJ209" t="s">
        <v>182</v>
      </c>
      <c r="AK209">
        <v>351408</v>
      </c>
      <c r="AL209">
        <v>0</v>
      </c>
      <c r="AM209">
        <v>0</v>
      </c>
      <c r="AN209">
        <v>134027</v>
      </c>
      <c r="AO209">
        <v>546824</v>
      </c>
      <c r="AP209">
        <v>574165</v>
      </c>
      <c r="AQ209">
        <v>602873</v>
      </c>
      <c r="AR209">
        <v>633018</v>
      </c>
      <c r="AS209">
        <v>498501</v>
      </c>
      <c r="AU209" t="s">
        <v>2188</v>
      </c>
      <c r="AV209" t="s">
        <v>2189</v>
      </c>
      <c r="AW209">
        <v>74160</v>
      </c>
      <c r="AX209">
        <v>1099648</v>
      </c>
      <c r="AY209">
        <v>549824</v>
      </c>
      <c r="AZ209" t="s">
        <v>1498</v>
      </c>
      <c r="BA209" t="s">
        <v>2190</v>
      </c>
      <c r="BB209" t="s">
        <v>1498</v>
      </c>
      <c r="BC209" t="s">
        <v>2190</v>
      </c>
      <c r="BD209" t="s">
        <v>216</v>
      </c>
      <c r="BE209" t="s">
        <v>1480</v>
      </c>
      <c r="BF209" t="s">
        <v>1903</v>
      </c>
      <c r="BG209" t="s">
        <v>1904</v>
      </c>
      <c r="BH209">
        <v>6</v>
      </c>
      <c r="BI209">
        <v>15</v>
      </c>
      <c r="BJ209" t="s">
        <v>842</v>
      </c>
      <c r="BK209" t="s">
        <v>843</v>
      </c>
      <c r="BN209">
        <v>10</v>
      </c>
      <c r="BO209">
        <v>120</v>
      </c>
      <c r="BP209" t="s">
        <v>2191</v>
      </c>
      <c r="BQ209">
        <v>124256</v>
      </c>
      <c r="BR209" t="s">
        <v>2192</v>
      </c>
      <c r="BT209" s="13"/>
      <c r="BU209" s="13"/>
      <c r="BV209" s="13">
        <v>0</v>
      </c>
    </row>
    <row r="210" spans="1:74">
      <c r="A210">
        <v>5440</v>
      </c>
      <c r="B210" t="s">
        <v>223</v>
      </c>
      <c r="C210" t="s">
        <v>224</v>
      </c>
      <c r="D210" t="s">
        <v>2193</v>
      </c>
      <c r="E210" t="s">
        <v>2194</v>
      </c>
      <c r="F210" t="s">
        <v>826</v>
      </c>
      <c r="G210" t="s">
        <v>827</v>
      </c>
      <c r="H210" s="13">
        <v>44562</v>
      </c>
      <c r="I210" s="13">
        <v>44652</v>
      </c>
      <c r="J210" s="13">
        <v>45016</v>
      </c>
      <c r="K210" s="13">
        <v>46387</v>
      </c>
      <c r="L210">
        <v>1833887</v>
      </c>
      <c r="M210" t="s">
        <v>2195</v>
      </c>
      <c r="N210" t="s">
        <v>2196</v>
      </c>
      <c r="O210" t="s">
        <v>2197</v>
      </c>
      <c r="P210" t="s">
        <v>314</v>
      </c>
      <c r="Q210" t="s">
        <v>2198</v>
      </c>
      <c r="R210" t="s">
        <v>2199</v>
      </c>
      <c r="S210" t="s">
        <v>830</v>
      </c>
      <c r="T210" t="s">
        <v>170</v>
      </c>
      <c r="U210" t="s">
        <v>171</v>
      </c>
      <c r="V210" t="s">
        <v>172</v>
      </c>
      <c r="W210" t="s">
        <v>173</v>
      </c>
      <c r="X210" t="s">
        <v>174</v>
      </c>
      <c r="Y210" t="s">
        <v>175</v>
      </c>
      <c r="Z210">
        <v>338455</v>
      </c>
      <c r="AA210" t="s">
        <v>831</v>
      </c>
      <c r="AB210">
        <v>1</v>
      </c>
      <c r="AC210">
        <v>338455</v>
      </c>
      <c r="AD210" t="s">
        <v>209</v>
      </c>
      <c r="AE210" t="s">
        <v>2200</v>
      </c>
      <c r="AF210" t="s">
        <v>2201</v>
      </c>
      <c r="AH210" t="s">
        <v>833</v>
      </c>
      <c r="AI210" t="s">
        <v>834</v>
      </c>
      <c r="AK210">
        <v>218772</v>
      </c>
      <c r="AL210">
        <v>0</v>
      </c>
      <c r="AM210">
        <v>0</v>
      </c>
      <c r="AN210">
        <v>82221</v>
      </c>
      <c r="AO210">
        <v>335455</v>
      </c>
      <c r="AP210">
        <v>352228</v>
      </c>
      <c r="AQ210">
        <v>369840</v>
      </c>
      <c r="AR210">
        <v>388332</v>
      </c>
      <c r="AS210">
        <v>305811</v>
      </c>
      <c r="AU210" t="s">
        <v>2202</v>
      </c>
      <c r="AV210" t="s">
        <v>2136</v>
      </c>
      <c r="AW210">
        <v>37190</v>
      </c>
      <c r="AX210">
        <v>338455</v>
      </c>
      <c r="AY210">
        <v>338455</v>
      </c>
      <c r="AZ210" t="s">
        <v>235</v>
      </c>
      <c r="BA210" t="s">
        <v>2203</v>
      </c>
      <c r="BB210" t="s">
        <v>235</v>
      </c>
      <c r="BC210" t="s">
        <v>2203</v>
      </c>
      <c r="BD210" t="s">
        <v>216</v>
      </c>
      <c r="BE210" t="s">
        <v>840</v>
      </c>
      <c r="BF210" t="s">
        <v>841</v>
      </c>
      <c r="BG210" t="s">
        <v>366</v>
      </c>
      <c r="BH210">
        <v>3</v>
      </c>
      <c r="BI210">
        <v>15</v>
      </c>
      <c r="BJ210" t="s">
        <v>842</v>
      </c>
      <c r="BK210" t="s">
        <v>843</v>
      </c>
      <c r="BN210">
        <v>5</v>
      </c>
      <c r="BO210">
        <v>60</v>
      </c>
      <c r="BP210" t="s">
        <v>2204</v>
      </c>
      <c r="BQ210">
        <v>82493</v>
      </c>
      <c r="BR210" t="s">
        <v>2205</v>
      </c>
      <c r="BT210" s="13"/>
      <c r="BU210" s="13"/>
      <c r="BV210" s="13">
        <v>0</v>
      </c>
    </row>
    <row r="211" spans="1:74">
      <c r="A211">
        <v>5441</v>
      </c>
      <c r="B211" t="s">
        <v>223</v>
      </c>
      <c r="C211" t="s">
        <v>224</v>
      </c>
      <c r="D211" t="s">
        <v>2206</v>
      </c>
      <c r="E211" t="s">
        <v>2207</v>
      </c>
      <c r="F211" t="s">
        <v>826</v>
      </c>
      <c r="G211" t="s">
        <v>827</v>
      </c>
      <c r="H211" s="13">
        <v>44562</v>
      </c>
      <c r="I211" s="13">
        <v>44652</v>
      </c>
      <c r="J211" s="13">
        <v>45016</v>
      </c>
      <c r="K211" s="13">
        <v>46387</v>
      </c>
      <c r="L211">
        <v>731870</v>
      </c>
      <c r="M211" t="s">
        <v>2208</v>
      </c>
      <c r="N211" t="s">
        <v>2209</v>
      </c>
      <c r="O211" t="s">
        <v>2210</v>
      </c>
      <c r="P211" t="s">
        <v>643</v>
      </c>
      <c r="Q211" t="s">
        <v>644</v>
      </c>
      <c r="R211" t="s">
        <v>2211</v>
      </c>
      <c r="S211" t="s">
        <v>1895</v>
      </c>
      <c r="T211" t="s">
        <v>170</v>
      </c>
      <c r="U211" t="s">
        <v>171</v>
      </c>
      <c r="V211" t="s">
        <v>172</v>
      </c>
      <c r="W211" t="s">
        <v>173</v>
      </c>
      <c r="X211" t="s">
        <v>174</v>
      </c>
      <c r="Y211" t="s">
        <v>175</v>
      </c>
      <c r="Z211">
        <v>133874</v>
      </c>
      <c r="AA211" t="s">
        <v>831</v>
      </c>
      <c r="AB211">
        <v>1</v>
      </c>
      <c r="AC211">
        <v>133874</v>
      </c>
      <c r="AD211" t="s">
        <v>268</v>
      </c>
      <c r="AE211" t="s">
        <v>2212</v>
      </c>
      <c r="AF211" t="s">
        <v>2213</v>
      </c>
      <c r="AG211" t="s">
        <v>1898</v>
      </c>
      <c r="AH211" t="s">
        <v>833</v>
      </c>
      <c r="AI211" t="s">
        <v>1899</v>
      </c>
      <c r="AJ211" t="s">
        <v>182</v>
      </c>
      <c r="AK211">
        <v>90263</v>
      </c>
      <c r="AL211">
        <v>0</v>
      </c>
      <c r="AM211">
        <v>0</v>
      </c>
      <c r="AN211">
        <v>32813</v>
      </c>
      <c r="AO211">
        <v>133874</v>
      </c>
      <c r="AP211">
        <v>140567</v>
      </c>
      <c r="AQ211">
        <v>147596</v>
      </c>
      <c r="AR211">
        <v>154976</v>
      </c>
      <c r="AS211">
        <v>122044</v>
      </c>
      <c r="AU211" t="s">
        <v>2214</v>
      </c>
      <c r="AV211" t="s">
        <v>2106</v>
      </c>
      <c r="AW211">
        <v>16160</v>
      </c>
      <c r="AX211">
        <v>133874</v>
      </c>
      <c r="AY211">
        <v>133874</v>
      </c>
      <c r="AZ211" t="s">
        <v>578</v>
      </c>
      <c r="BA211" t="s">
        <v>2215</v>
      </c>
      <c r="BB211" t="s">
        <v>2216</v>
      </c>
      <c r="BC211" t="s">
        <v>1249</v>
      </c>
      <c r="BD211" t="s">
        <v>216</v>
      </c>
      <c r="BE211" t="s">
        <v>1480</v>
      </c>
      <c r="BF211" t="s">
        <v>1903</v>
      </c>
      <c r="BG211" t="s">
        <v>1904</v>
      </c>
      <c r="BH211">
        <v>6</v>
      </c>
      <c r="BI211">
        <v>15</v>
      </c>
      <c r="BJ211" t="s">
        <v>842</v>
      </c>
      <c r="BK211" t="s">
        <v>843</v>
      </c>
      <c r="BN211">
        <v>5</v>
      </c>
      <c r="BO211">
        <v>60</v>
      </c>
      <c r="BP211" t="s">
        <v>2217</v>
      </c>
      <c r="BQ211">
        <v>27451</v>
      </c>
      <c r="BR211" t="s">
        <v>2218</v>
      </c>
      <c r="BT211" s="13"/>
      <c r="BU211" s="13"/>
      <c r="BV211" s="13">
        <v>0</v>
      </c>
    </row>
    <row r="212" spans="1:74">
      <c r="A212">
        <v>5442</v>
      </c>
      <c r="B212" t="s">
        <v>223</v>
      </c>
      <c r="C212" t="s">
        <v>224</v>
      </c>
      <c r="D212" t="s">
        <v>2219</v>
      </c>
      <c r="E212" t="s">
        <v>1657</v>
      </c>
      <c r="F212" t="s">
        <v>826</v>
      </c>
      <c r="G212" t="s">
        <v>827</v>
      </c>
      <c r="H212" s="13">
        <v>44562</v>
      </c>
      <c r="I212" s="13">
        <v>44652</v>
      </c>
      <c r="J212" s="13">
        <v>45016</v>
      </c>
      <c r="K212" s="13">
        <v>46387</v>
      </c>
      <c r="L212">
        <v>729788</v>
      </c>
      <c r="M212" t="s">
        <v>1658</v>
      </c>
      <c r="N212" t="s">
        <v>1659</v>
      </c>
      <c r="O212" t="s">
        <v>1630</v>
      </c>
      <c r="P212" t="s">
        <v>1660</v>
      </c>
      <c r="Q212" t="s">
        <v>1661</v>
      </c>
      <c r="R212" t="s">
        <v>1662</v>
      </c>
      <c r="S212" t="s">
        <v>830</v>
      </c>
      <c r="T212" t="s">
        <v>170</v>
      </c>
      <c r="U212" t="s">
        <v>171</v>
      </c>
      <c r="V212" t="s">
        <v>172</v>
      </c>
      <c r="W212" t="s">
        <v>173</v>
      </c>
      <c r="X212" t="s">
        <v>174</v>
      </c>
      <c r="Y212" t="s">
        <v>175</v>
      </c>
      <c r="Z212">
        <v>136493</v>
      </c>
      <c r="AA212" t="s">
        <v>2220</v>
      </c>
      <c r="AB212">
        <v>1</v>
      </c>
      <c r="AC212">
        <v>136493</v>
      </c>
      <c r="AD212" t="s">
        <v>268</v>
      </c>
      <c r="AE212" t="s">
        <v>1663</v>
      </c>
      <c r="AH212" t="s">
        <v>833</v>
      </c>
      <c r="AI212" t="s">
        <v>834</v>
      </c>
      <c r="AK212">
        <v>102000</v>
      </c>
      <c r="AL212">
        <v>0</v>
      </c>
      <c r="AM212">
        <v>0</v>
      </c>
      <c r="AN212">
        <v>32719</v>
      </c>
      <c r="AO212">
        <v>133493</v>
      </c>
      <c r="AP212">
        <v>140169</v>
      </c>
      <c r="AQ212">
        <v>147176</v>
      </c>
      <c r="AR212">
        <v>154535</v>
      </c>
      <c r="AS212">
        <v>121696</v>
      </c>
      <c r="AU212" t="s">
        <v>1664</v>
      </c>
      <c r="AV212" t="s">
        <v>2136</v>
      </c>
      <c r="AW212">
        <v>22185</v>
      </c>
      <c r="AX212">
        <v>272986</v>
      </c>
      <c r="AY212">
        <v>136493</v>
      </c>
      <c r="AZ212" t="s">
        <v>628</v>
      </c>
      <c r="BA212" t="s">
        <v>1366</v>
      </c>
      <c r="BB212" t="s">
        <v>628</v>
      </c>
      <c r="BC212" t="s">
        <v>1366</v>
      </c>
      <c r="BD212" t="s">
        <v>216</v>
      </c>
      <c r="BE212" t="s">
        <v>840</v>
      </c>
      <c r="BF212" t="s">
        <v>841</v>
      </c>
      <c r="BG212" t="s">
        <v>366</v>
      </c>
      <c r="BH212">
        <v>3</v>
      </c>
      <c r="BI212">
        <v>15</v>
      </c>
      <c r="BJ212" t="s">
        <v>842</v>
      </c>
      <c r="BK212" t="s">
        <v>843</v>
      </c>
      <c r="BN212">
        <v>10</v>
      </c>
      <c r="BO212">
        <v>120</v>
      </c>
      <c r="BP212" t="s">
        <v>1665</v>
      </c>
      <c r="BQ212">
        <v>12308</v>
      </c>
      <c r="BR212" t="s">
        <v>1666</v>
      </c>
      <c r="BT212" s="13"/>
      <c r="BU212" s="13"/>
      <c r="BV212" s="13">
        <v>0</v>
      </c>
    </row>
    <row r="213" spans="1:74">
      <c r="A213">
        <v>5443</v>
      </c>
      <c r="B213" t="s">
        <v>223</v>
      </c>
      <c r="C213" t="s">
        <v>224</v>
      </c>
      <c r="D213" t="s">
        <v>2221</v>
      </c>
      <c r="E213" t="s">
        <v>2222</v>
      </c>
      <c r="F213" t="s">
        <v>826</v>
      </c>
      <c r="G213" t="s">
        <v>827</v>
      </c>
      <c r="H213" s="13">
        <v>44562</v>
      </c>
      <c r="I213" s="13">
        <v>44652</v>
      </c>
      <c r="J213" s="13">
        <v>45016</v>
      </c>
      <c r="K213" s="13">
        <v>46387</v>
      </c>
      <c r="L213">
        <v>820508</v>
      </c>
      <c r="M213" t="s">
        <v>2223</v>
      </c>
      <c r="N213" t="s">
        <v>2224</v>
      </c>
      <c r="P213" t="s">
        <v>2225</v>
      </c>
      <c r="Q213" t="s">
        <v>2226</v>
      </c>
      <c r="R213" t="s">
        <v>446</v>
      </c>
      <c r="S213" t="s">
        <v>2156</v>
      </c>
      <c r="T213" t="s">
        <v>170</v>
      </c>
      <c r="U213" t="s">
        <v>171</v>
      </c>
      <c r="V213" t="s">
        <v>172</v>
      </c>
      <c r="W213" t="s">
        <v>173</v>
      </c>
      <c r="X213" t="s">
        <v>174</v>
      </c>
      <c r="Y213" t="s">
        <v>175</v>
      </c>
      <c r="Z213">
        <v>150087</v>
      </c>
      <c r="AA213" t="s">
        <v>831</v>
      </c>
      <c r="AB213">
        <v>1</v>
      </c>
      <c r="AC213">
        <v>150087</v>
      </c>
      <c r="AD213" t="s">
        <v>2227</v>
      </c>
      <c r="AE213" t="s">
        <v>2228</v>
      </c>
      <c r="AF213" t="s">
        <v>2229</v>
      </c>
      <c r="AG213" t="s">
        <v>2158</v>
      </c>
      <c r="AH213" t="s">
        <v>833</v>
      </c>
      <c r="AI213" t="s">
        <v>2159</v>
      </c>
      <c r="AJ213" t="s">
        <v>1965</v>
      </c>
      <c r="AK213">
        <v>95036</v>
      </c>
      <c r="AL213">
        <v>0</v>
      </c>
      <c r="AM213">
        <v>2942</v>
      </c>
      <c r="AN213">
        <v>36786</v>
      </c>
      <c r="AO213">
        <v>150087</v>
      </c>
      <c r="AP213">
        <v>157592</v>
      </c>
      <c r="AQ213">
        <v>165472</v>
      </c>
      <c r="AR213">
        <v>173746</v>
      </c>
      <c r="AS213">
        <v>136825</v>
      </c>
      <c r="AV213" t="s">
        <v>2106</v>
      </c>
      <c r="AW213">
        <v>30124</v>
      </c>
      <c r="AX213">
        <v>150087</v>
      </c>
      <c r="AY213">
        <v>150087</v>
      </c>
      <c r="AZ213" t="s">
        <v>995</v>
      </c>
      <c r="BA213" t="s">
        <v>2230</v>
      </c>
      <c r="BB213" t="s">
        <v>995</v>
      </c>
      <c r="BC213" t="s">
        <v>2230</v>
      </c>
      <c r="BD213" t="s">
        <v>216</v>
      </c>
      <c r="BE213" t="s">
        <v>842</v>
      </c>
      <c r="BF213" t="s">
        <v>843</v>
      </c>
      <c r="BG213" t="s">
        <v>366</v>
      </c>
      <c r="BH213">
        <v>15</v>
      </c>
      <c r="BI213">
        <v>15</v>
      </c>
      <c r="BJ213" t="s">
        <v>842</v>
      </c>
      <c r="BK213" t="s">
        <v>843</v>
      </c>
      <c r="BN213">
        <v>5</v>
      </c>
      <c r="BO213">
        <v>60</v>
      </c>
      <c r="BP213" t="s">
        <v>2231</v>
      </c>
      <c r="BQ213">
        <v>21985</v>
      </c>
      <c r="BR213" t="s">
        <v>2232</v>
      </c>
      <c r="BT213" s="13"/>
      <c r="BU213" s="13"/>
      <c r="BV213" s="13">
        <v>0</v>
      </c>
    </row>
    <row r="214" spans="1:74">
      <c r="A214">
        <v>5445</v>
      </c>
      <c r="B214" t="s">
        <v>241</v>
      </c>
      <c r="C214" t="s">
        <v>197</v>
      </c>
      <c r="D214" t="s">
        <v>2233</v>
      </c>
      <c r="E214" t="s">
        <v>2234</v>
      </c>
      <c r="F214" t="s">
        <v>2235</v>
      </c>
      <c r="G214" t="s">
        <v>201</v>
      </c>
      <c r="H214" s="13">
        <v>44690</v>
      </c>
      <c r="I214" s="13">
        <v>44690</v>
      </c>
      <c r="J214" s="13">
        <v>44834</v>
      </c>
      <c r="K214" s="13">
        <v>45930</v>
      </c>
      <c r="L214">
        <v>68125</v>
      </c>
      <c r="M214" t="s">
        <v>2234</v>
      </c>
      <c r="N214" t="s">
        <v>2236</v>
      </c>
      <c r="P214" t="s">
        <v>1311</v>
      </c>
      <c r="Q214" t="s">
        <v>1312</v>
      </c>
      <c r="R214" t="s">
        <v>2237</v>
      </c>
      <c r="S214" t="s">
        <v>358</v>
      </c>
      <c r="T214" t="s">
        <v>170</v>
      </c>
      <c r="U214" t="s">
        <v>171</v>
      </c>
      <c r="V214" t="s">
        <v>172</v>
      </c>
      <c r="W214" t="s">
        <v>173</v>
      </c>
      <c r="X214" t="s">
        <v>174</v>
      </c>
      <c r="Y214" t="s">
        <v>175</v>
      </c>
      <c r="Z214">
        <v>0</v>
      </c>
      <c r="AA214" t="s">
        <v>2238</v>
      </c>
      <c r="AB214">
        <v>13</v>
      </c>
      <c r="AC214">
        <v>15516</v>
      </c>
      <c r="AD214" t="s">
        <v>268</v>
      </c>
      <c r="AE214" t="s">
        <v>2239</v>
      </c>
      <c r="AG214" t="s">
        <v>362</v>
      </c>
      <c r="AI214" t="s">
        <v>363</v>
      </c>
      <c r="AJ214" t="s">
        <v>182</v>
      </c>
      <c r="AK214">
        <v>11355</v>
      </c>
      <c r="AL214">
        <v>0</v>
      </c>
      <c r="AM214">
        <v>0</v>
      </c>
      <c r="AN214">
        <v>15516</v>
      </c>
      <c r="AO214">
        <v>17246</v>
      </c>
      <c r="AP214">
        <v>17535</v>
      </c>
      <c r="AQ214">
        <v>17828</v>
      </c>
      <c r="AR214">
        <v>0</v>
      </c>
      <c r="AS214">
        <v>0</v>
      </c>
      <c r="AW214">
        <v>0</v>
      </c>
      <c r="AX214">
        <v>15516</v>
      </c>
      <c r="AY214">
        <v>15516</v>
      </c>
      <c r="AZ214" t="s">
        <v>189</v>
      </c>
      <c r="BA214" t="s">
        <v>2240</v>
      </c>
      <c r="BD214" t="s">
        <v>545</v>
      </c>
      <c r="BE214" t="s">
        <v>189</v>
      </c>
      <c r="BF214" t="s">
        <v>190</v>
      </c>
      <c r="BG214" t="s">
        <v>366</v>
      </c>
      <c r="BH214">
        <v>53</v>
      </c>
      <c r="BI214">
        <v>53</v>
      </c>
      <c r="BJ214" t="s">
        <v>189</v>
      </c>
      <c r="BK214" t="s">
        <v>190</v>
      </c>
      <c r="BN214">
        <v>3.3972602739726026</v>
      </c>
      <c r="BO214">
        <v>40.767123287671232</v>
      </c>
      <c r="BP214" t="s">
        <v>2241</v>
      </c>
      <c r="BQ214">
        <v>4161</v>
      </c>
      <c r="BR214" t="s">
        <v>2242</v>
      </c>
      <c r="BS214">
        <v>0</v>
      </c>
      <c r="BT214" s="13"/>
      <c r="BU214" s="13"/>
      <c r="BV214" s="13">
        <v>0</v>
      </c>
    </row>
    <row r="215" spans="1:74">
      <c r="A215">
        <v>5446</v>
      </c>
      <c r="B215" t="s">
        <v>223</v>
      </c>
      <c r="C215" t="s">
        <v>224</v>
      </c>
      <c r="D215" t="s">
        <v>2233</v>
      </c>
      <c r="E215" t="s">
        <v>2234</v>
      </c>
      <c r="F215" t="s">
        <v>2235</v>
      </c>
      <c r="G215" t="s">
        <v>201</v>
      </c>
      <c r="H215" s="13">
        <v>44690</v>
      </c>
      <c r="I215" s="13">
        <v>44835</v>
      </c>
      <c r="J215" s="13">
        <v>45199</v>
      </c>
      <c r="K215" s="13">
        <v>45930</v>
      </c>
      <c r="L215">
        <v>68125</v>
      </c>
      <c r="M215" t="s">
        <v>2234</v>
      </c>
      <c r="N215" t="s">
        <v>2236</v>
      </c>
      <c r="P215" t="s">
        <v>1311</v>
      </c>
      <c r="Q215" t="s">
        <v>1312</v>
      </c>
      <c r="R215" t="s">
        <v>2237</v>
      </c>
      <c r="S215" t="s">
        <v>358</v>
      </c>
      <c r="T215" t="s">
        <v>170</v>
      </c>
      <c r="U215" t="s">
        <v>171</v>
      </c>
      <c r="V215" t="s">
        <v>172</v>
      </c>
      <c r="W215" t="s">
        <v>173</v>
      </c>
      <c r="X215" t="s">
        <v>174</v>
      </c>
      <c r="Y215" t="s">
        <v>175</v>
      </c>
      <c r="Z215">
        <v>0</v>
      </c>
      <c r="AA215" t="s">
        <v>2238</v>
      </c>
      <c r="AB215">
        <v>13</v>
      </c>
      <c r="AC215">
        <v>28250</v>
      </c>
      <c r="AD215" t="s">
        <v>268</v>
      </c>
      <c r="AE215" t="s">
        <v>2239</v>
      </c>
      <c r="AG215" t="s">
        <v>362</v>
      </c>
      <c r="AI215" t="s">
        <v>363</v>
      </c>
      <c r="AJ215" t="s">
        <v>182</v>
      </c>
      <c r="AK215">
        <v>20303</v>
      </c>
      <c r="AL215">
        <v>0</v>
      </c>
      <c r="AM215">
        <v>0</v>
      </c>
      <c r="AN215">
        <v>15516</v>
      </c>
      <c r="AO215">
        <v>17246</v>
      </c>
      <c r="AP215">
        <v>17535</v>
      </c>
      <c r="AQ215">
        <v>17828</v>
      </c>
      <c r="AR215">
        <v>0</v>
      </c>
      <c r="AS215">
        <v>0</v>
      </c>
      <c r="AW215">
        <v>0</v>
      </c>
      <c r="AX215">
        <v>28250</v>
      </c>
      <c r="AY215">
        <v>28250</v>
      </c>
      <c r="AZ215" t="s">
        <v>189</v>
      </c>
      <c r="BA215" t="s">
        <v>2240</v>
      </c>
      <c r="BD215" t="s">
        <v>545</v>
      </c>
      <c r="BE215" t="s">
        <v>189</v>
      </c>
      <c r="BF215" t="s">
        <v>190</v>
      </c>
      <c r="BG215" t="s">
        <v>366</v>
      </c>
      <c r="BH215">
        <v>53</v>
      </c>
      <c r="BI215">
        <v>53</v>
      </c>
      <c r="BJ215" t="s">
        <v>189</v>
      </c>
      <c r="BK215" t="s">
        <v>190</v>
      </c>
      <c r="BN215">
        <v>3.3972602739726026</v>
      </c>
      <c r="BO215">
        <v>40.767123287671232</v>
      </c>
      <c r="BP215" t="s">
        <v>2241</v>
      </c>
      <c r="BQ215">
        <v>7947</v>
      </c>
      <c r="BR215" t="s">
        <v>2242</v>
      </c>
      <c r="BS215">
        <v>0</v>
      </c>
      <c r="BT215" s="13"/>
      <c r="BU215" s="13"/>
      <c r="BV215" s="13">
        <v>0</v>
      </c>
    </row>
    <row r="216" spans="1:74">
      <c r="A216">
        <v>5447</v>
      </c>
      <c r="B216" t="s">
        <v>223</v>
      </c>
      <c r="C216" t="s">
        <v>224</v>
      </c>
      <c r="D216" t="s">
        <v>2243</v>
      </c>
      <c r="E216" t="s">
        <v>2244</v>
      </c>
      <c r="F216" t="s">
        <v>826</v>
      </c>
      <c r="G216" t="s">
        <v>827</v>
      </c>
      <c r="H216" s="13">
        <v>43831</v>
      </c>
      <c r="I216" s="13">
        <v>44652</v>
      </c>
      <c r="J216" s="13">
        <v>45016</v>
      </c>
      <c r="K216" s="13">
        <v>45657</v>
      </c>
      <c r="L216">
        <v>4310126</v>
      </c>
      <c r="M216" t="s">
        <v>2244</v>
      </c>
      <c r="N216" t="s">
        <v>2245</v>
      </c>
      <c r="O216" t="s">
        <v>2246</v>
      </c>
      <c r="P216" t="s">
        <v>167</v>
      </c>
      <c r="Q216" t="s">
        <v>1256</v>
      </c>
      <c r="R216" t="s">
        <v>2247</v>
      </c>
      <c r="S216" t="s">
        <v>2156</v>
      </c>
      <c r="T216" t="s">
        <v>170</v>
      </c>
      <c r="U216" t="s">
        <v>171</v>
      </c>
      <c r="V216" t="s">
        <v>172</v>
      </c>
      <c r="W216" t="s">
        <v>173</v>
      </c>
      <c r="X216" t="s">
        <v>174</v>
      </c>
      <c r="Y216" t="s">
        <v>175</v>
      </c>
      <c r="Z216">
        <v>744402</v>
      </c>
      <c r="AA216" t="s">
        <v>2248</v>
      </c>
      <c r="AB216">
        <v>1</v>
      </c>
      <c r="AC216">
        <v>744402</v>
      </c>
      <c r="AD216" t="s">
        <v>268</v>
      </c>
      <c r="AE216" t="s">
        <v>2249</v>
      </c>
      <c r="AF216" t="s">
        <v>2250</v>
      </c>
      <c r="AG216" t="s">
        <v>2158</v>
      </c>
      <c r="AH216" t="s">
        <v>833</v>
      </c>
      <c r="AI216" t="s">
        <v>2159</v>
      </c>
      <c r="AJ216" t="s">
        <v>1965</v>
      </c>
      <c r="AK216">
        <v>416050</v>
      </c>
      <c r="AL216">
        <v>5000</v>
      </c>
      <c r="AM216">
        <v>0</v>
      </c>
      <c r="AN216">
        <v>193613</v>
      </c>
      <c r="AO216">
        <v>788339</v>
      </c>
      <c r="AP216">
        <v>827756</v>
      </c>
      <c r="AQ216">
        <v>869144</v>
      </c>
      <c r="AR216">
        <v>912601</v>
      </c>
      <c r="AS216">
        <v>718673</v>
      </c>
      <c r="AV216" t="s">
        <v>2106</v>
      </c>
      <c r="AW216">
        <v>125739</v>
      </c>
      <c r="AX216">
        <v>744402</v>
      </c>
      <c r="AY216">
        <v>744402</v>
      </c>
      <c r="AZ216" t="s">
        <v>578</v>
      </c>
      <c r="BA216" t="s">
        <v>2251</v>
      </c>
      <c r="BB216" t="s">
        <v>578</v>
      </c>
      <c r="BC216" t="s">
        <v>2251</v>
      </c>
      <c r="BD216" t="s">
        <v>289</v>
      </c>
      <c r="BE216" t="s">
        <v>842</v>
      </c>
      <c r="BF216" t="s">
        <v>843</v>
      </c>
      <c r="BG216" t="s">
        <v>366</v>
      </c>
      <c r="BH216">
        <v>15</v>
      </c>
      <c r="BI216">
        <v>15</v>
      </c>
      <c r="BJ216" t="s">
        <v>842</v>
      </c>
      <c r="BK216" t="s">
        <v>843</v>
      </c>
      <c r="BN216">
        <v>5.0027397260273974</v>
      </c>
      <c r="BO216">
        <v>60.032876712328772</v>
      </c>
      <c r="BP216" t="s">
        <v>2252</v>
      </c>
      <c r="BQ216">
        <v>197613</v>
      </c>
      <c r="BR216" t="s">
        <v>2253</v>
      </c>
      <c r="BT216" s="13"/>
      <c r="BU216" s="13"/>
      <c r="BV216" s="13">
        <v>0</v>
      </c>
    </row>
    <row r="217" spans="1:74">
      <c r="A217">
        <v>5448</v>
      </c>
      <c r="B217" t="s">
        <v>223</v>
      </c>
      <c r="C217" t="s">
        <v>224</v>
      </c>
      <c r="D217" t="s">
        <v>2254</v>
      </c>
      <c r="E217" t="s">
        <v>2255</v>
      </c>
      <c r="F217" t="s">
        <v>2256</v>
      </c>
      <c r="G217" t="s">
        <v>2257</v>
      </c>
      <c r="H217" s="13">
        <v>43831</v>
      </c>
      <c r="I217" s="13">
        <v>44652</v>
      </c>
      <c r="J217" s="13">
        <v>45016</v>
      </c>
      <c r="K217" s="13">
        <v>45657</v>
      </c>
      <c r="L217">
        <v>362820</v>
      </c>
      <c r="M217" t="s">
        <v>2258</v>
      </c>
      <c r="N217" t="s">
        <v>2259</v>
      </c>
      <c r="P217" t="s">
        <v>737</v>
      </c>
      <c r="Q217" t="s">
        <v>1284</v>
      </c>
      <c r="R217" t="s">
        <v>2260</v>
      </c>
      <c r="S217" t="s">
        <v>2261</v>
      </c>
      <c r="T217" t="s">
        <v>170</v>
      </c>
      <c r="U217" t="s">
        <v>171</v>
      </c>
      <c r="V217" t="s">
        <v>172</v>
      </c>
      <c r="W217" t="s">
        <v>173</v>
      </c>
      <c r="X217" t="s">
        <v>174</v>
      </c>
      <c r="Y217" t="s">
        <v>175</v>
      </c>
      <c r="Z217">
        <v>0</v>
      </c>
      <c r="AA217" t="s">
        <v>2262</v>
      </c>
      <c r="AB217">
        <v>7</v>
      </c>
      <c r="AC217">
        <v>64553</v>
      </c>
      <c r="AD217" t="s">
        <v>268</v>
      </c>
      <c r="AE217" t="s">
        <v>2263</v>
      </c>
      <c r="AF217" t="s">
        <v>2264</v>
      </c>
      <c r="AG217" t="s">
        <v>2265</v>
      </c>
      <c r="AH217" t="s">
        <v>833</v>
      </c>
      <c r="AI217" t="s">
        <v>2266</v>
      </c>
      <c r="AJ217" t="s">
        <v>182</v>
      </c>
      <c r="AK217">
        <v>0</v>
      </c>
      <c r="AL217">
        <v>0</v>
      </c>
      <c r="AM217">
        <v>0</v>
      </c>
      <c r="AN217">
        <v>15822</v>
      </c>
      <c r="AO217">
        <v>66452</v>
      </c>
      <c r="AP217">
        <v>69775</v>
      </c>
      <c r="AQ217">
        <v>73264</v>
      </c>
      <c r="AR217">
        <v>76927</v>
      </c>
      <c r="AS217">
        <v>60580</v>
      </c>
      <c r="AW217">
        <v>0</v>
      </c>
      <c r="AX217">
        <v>64553</v>
      </c>
      <c r="AY217">
        <v>0</v>
      </c>
      <c r="AZ217" t="s">
        <v>2267</v>
      </c>
      <c r="BA217" t="s">
        <v>2268</v>
      </c>
      <c r="BB217" t="s">
        <v>2269</v>
      </c>
      <c r="BC217" t="s">
        <v>2270</v>
      </c>
      <c r="BD217" t="s">
        <v>216</v>
      </c>
      <c r="BE217" t="s">
        <v>2271</v>
      </c>
      <c r="BF217" t="s">
        <v>1676</v>
      </c>
      <c r="BG217" t="s">
        <v>2272</v>
      </c>
      <c r="BH217">
        <v>19</v>
      </c>
      <c r="BI217">
        <v>18</v>
      </c>
      <c r="BJ217" t="s">
        <v>2273</v>
      </c>
      <c r="BK217" t="s">
        <v>2274</v>
      </c>
      <c r="BN217">
        <v>5.0027397260273974</v>
      </c>
      <c r="BO217">
        <v>60.032876712328772</v>
      </c>
      <c r="BP217" t="s">
        <v>2275</v>
      </c>
      <c r="BQ217">
        <v>0</v>
      </c>
      <c r="BR217" t="s">
        <v>2276</v>
      </c>
      <c r="BS217">
        <v>13</v>
      </c>
      <c r="BT217" s="13">
        <v>43159</v>
      </c>
      <c r="BU217" s="13" t="s">
        <v>2277</v>
      </c>
      <c r="BV217" s="13">
        <v>0</v>
      </c>
    </row>
    <row r="218" spans="1:74">
      <c r="A218">
        <v>5449</v>
      </c>
      <c r="B218" t="s">
        <v>223</v>
      </c>
      <c r="C218" t="s">
        <v>224</v>
      </c>
      <c r="D218" t="s">
        <v>2278</v>
      </c>
      <c r="E218" t="s">
        <v>2279</v>
      </c>
      <c r="F218" t="s">
        <v>2256</v>
      </c>
      <c r="G218" t="s">
        <v>2257</v>
      </c>
      <c r="H218" s="13">
        <v>43831</v>
      </c>
      <c r="I218" s="13">
        <v>44652</v>
      </c>
      <c r="J218" s="13">
        <v>45016</v>
      </c>
      <c r="K218" s="13">
        <v>45657</v>
      </c>
      <c r="L218">
        <v>338355</v>
      </c>
      <c r="M218" t="s">
        <v>2280</v>
      </c>
      <c r="N218" t="s">
        <v>2281</v>
      </c>
      <c r="P218" t="s">
        <v>2282</v>
      </c>
      <c r="Q218" t="s">
        <v>2283</v>
      </c>
      <c r="R218" t="s">
        <v>2284</v>
      </c>
      <c r="S218" t="s">
        <v>2261</v>
      </c>
      <c r="T218" t="s">
        <v>170</v>
      </c>
      <c r="U218" t="s">
        <v>171</v>
      </c>
      <c r="V218" t="s">
        <v>172</v>
      </c>
      <c r="W218" t="s">
        <v>173</v>
      </c>
      <c r="X218" t="s">
        <v>174</v>
      </c>
      <c r="Y218" t="s">
        <v>175</v>
      </c>
      <c r="Z218">
        <v>60199</v>
      </c>
      <c r="AA218" t="s">
        <v>2262</v>
      </c>
      <c r="AB218">
        <v>7</v>
      </c>
      <c r="AC218">
        <v>60199</v>
      </c>
      <c r="AD218" t="s">
        <v>268</v>
      </c>
      <c r="AE218" t="s">
        <v>2285</v>
      </c>
      <c r="AF218" t="s">
        <v>2286</v>
      </c>
      <c r="AG218" t="s">
        <v>2265</v>
      </c>
      <c r="AH218" t="s">
        <v>833</v>
      </c>
      <c r="AI218" t="s">
        <v>2266</v>
      </c>
      <c r="AJ218" t="s">
        <v>182</v>
      </c>
      <c r="AK218">
        <v>45143</v>
      </c>
      <c r="AL218">
        <v>0</v>
      </c>
      <c r="AM218">
        <v>0</v>
      </c>
      <c r="AN218">
        <v>14755</v>
      </c>
      <c r="AO218">
        <v>61971</v>
      </c>
      <c r="AP218">
        <v>65070</v>
      </c>
      <c r="AQ218">
        <v>68324</v>
      </c>
      <c r="AR218">
        <v>71740</v>
      </c>
      <c r="AS218">
        <v>56495</v>
      </c>
      <c r="AU218" t="s">
        <v>2287</v>
      </c>
      <c r="AW218">
        <v>9180</v>
      </c>
      <c r="AX218">
        <v>60199</v>
      </c>
      <c r="AY218">
        <v>60199</v>
      </c>
      <c r="AZ218" t="s">
        <v>511</v>
      </c>
      <c r="BA218" t="s">
        <v>2288</v>
      </c>
      <c r="BB218" t="s">
        <v>2289</v>
      </c>
      <c r="BC218" t="s">
        <v>2290</v>
      </c>
      <c r="BD218" t="s">
        <v>216</v>
      </c>
      <c r="BE218" t="s">
        <v>2271</v>
      </c>
      <c r="BF218" t="s">
        <v>1676</v>
      </c>
      <c r="BG218" t="s">
        <v>2272</v>
      </c>
      <c r="BH218">
        <v>19</v>
      </c>
      <c r="BI218">
        <v>18</v>
      </c>
      <c r="BJ218" t="s">
        <v>2273</v>
      </c>
      <c r="BK218" t="s">
        <v>2274</v>
      </c>
      <c r="BN218">
        <v>5.0027397260273974</v>
      </c>
      <c r="BO218">
        <v>60.032876712328772</v>
      </c>
      <c r="BP218" t="s">
        <v>2291</v>
      </c>
      <c r="BQ218">
        <v>5876</v>
      </c>
      <c r="BR218" t="s">
        <v>2292</v>
      </c>
      <c r="BT218" s="13"/>
      <c r="BU218" s="13"/>
      <c r="BV218" s="13">
        <v>0</v>
      </c>
    </row>
    <row r="219" spans="1:74">
      <c r="A219">
        <v>5450</v>
      </c>
      <c r="B219" t="s">
        <v>223</v>
      </c>
      <c r="C219" t="s">
        <v>224</v>
      </c>
      <c r="D219" t="s">
        <v>2293</v>
      </c>
      <c r="E219" t="s">
        <v>601</v>
      </c>
      <c r="F219" t="s">
        <v>2256</v>
      </c>
      <c r="G219" t="s">
        <v>2257</v>
      </c>
      <c r="H219" s="13">
        <v>43831</v>
      </c>
      <c r="I219" s="13">
        <v>44652</v>
      </c>
      <c r="J219" s="13">
        <v>45016</v>
      </c>
      <c r="K219" s="13">
        <v>45657</v>
      </c>
      <c r="L219">
        <v>439320</v>
      </c>
      <c r="M219" t="s">
        <v>603</v>
      </c>
      <c r="N219" t="s">
        <v>604</v>
      </c>
      <c r="P219" t="s">
        <v>605</v>
      </c>
      <c r="Q219" t="s">
        <v>606</v>
      </c>
      <c r="R219" t="s">
        <v>607</v>
      </c>
      <c r="S219" t="s">
        <v>2261</v>
      </c>
      <c r="T219" t="s">
        <v>170</v>
      </c>
      <c r="U219" t="s">
        <v>171</v>
      </c>
      <c r="V219" t="s">
        <v>172</v>
      </c>
      <c r="W219" t="s">
        <v>173</v>
      </c>
      <c r="X219" t="s">
        <v>174</v>
      </c>
      <c r="Y219" t="s">
        <v>175</v>
      </c>
      <c r="Z219">
        <v>78165</v>
      </c>
      <c r="AA219" t="s">
        <v>2262</v>
      </c>
      <c r="AB219">
        <v>7</v>
      </c>
      <c r="AC219">
        <v>78165</v>
      </c>
      <c r="AD219" t="s">
        <v>268</v>
      </c>
      <c r="AE219" t="s">
        <v>609</v>
      </c>
      <c r="AG219" t="s">
        <v>2265</v>
      </c>
      <c r="AH219" t="s">
        <v>833</v>
      </c>
      <c r="AI219" t="s">
        <v>2266</v>
      </c>
      <c r="AJ219" t="s">
        <v>182</v>
      </c>
      <c r="AK219">
        <v>51390</v>
      </c>
      <c r="AL219">
        <v>0</v>
      </c>
      <c r="AM219">
        <v>7815</v>
      </c>
      <c r="AN219">
        <v>19158</v>
      </c>
      <c r="AO219">
        <v>80464</v>
      </c>
      <c r="AP219">
        <v>84487</v>
      </c>
      <c r="AQ219">
        <v>88711</v>
      </c>
      <c r="AR219">
        <v>93147</v>
      </c>
      <c r="AS219">
        <v>73353</v>
      </c>
      <c r="AW219">
        <v>8336</v>
      </c>
      <c r="AX219">
        <v>156330</v>
      </c>
      <c r="AY219">
        <v>78165</v>
      </c>
      <c r="AZ219" t="s">
        <v>610</v>
      </c>
      <c r="BA219" t="s">
        <v>611</v>
      </c>
      <c r="BB219" t="s">
        <v>612</v>
      </c>
      <c r="BC219" t="s">
        <v>613</v>
      </c>
      <c r="BD219" t="s">
        <v>614</v>
      </c>
      <c r="BE219" t="s">
        <v>2271</v>
      </c>
      <c r="BF219" t="s">
        <v>1676</v>
      </c>
      <c r="BG219" t="s">
        <v>2272</v>
      </c>
      <c r="BH219">
        <v>19</v>
      </c>
      <c r="BI219">
        <v>18</v>
      </c>
      <c r="BJ219" t="s">
        <v>2273</v>
      </c>
      <c r="BK219" t="s">
        <v>2274</v>
      </c>
      <c r="BN219">
        <v>10.005479452054795</v>
      </c>
      <c r="BO219">
        <v>120.06575342465754</v>
      </c>
      <c r="BP219" t="s">
        <v>615</v>
      </c>
      <c r="BQ219">
        <v>10624</v>
      </c>
      <c r="BR219" t="s">
        <v>616</v>
      </c>
      <c r="BS219">
        <v>11</v>
      </c>
      <c r="BT219" s="13">
        <v>43830</v>
      </c>
      <c r="BU219" s="13"/>
      <c r="BV219" s="13">
        <v>0</v>
      </c>
    </row>
    <row r="220" spans="1:74">
      <c r="A220">
        <v>5451</v>
      </c>
      <c r="B220" t="s">
        <v>223</v>
      </c>
      <c r="C220" t="s">
        <v>224</v>
      </c>
      <c r="D220" t="s">
        <v>2294</v>
      </c>
      <c r="E220" t="s">
        <v>2295</v>
      </c>
      <c r="F220" t="s">
        <v>2256</v>
      </c>
      <c r="G220" t="s">
        <v>2257</v>
      </c>
      <c r="H220" s="13">
        <v>43831</v>
      </c>
      <c r="I220" s="13">
        <v>44652</v>
      </c>
      <c r="J220" s="13">
        <v>45016</v>
      </c>
      <c r="K220" s="13">
        <v>45657</v>
      </c>
      <c r="L220">
        <v>629905</v>
      </c>
      <c r="M220" t="s">
        <v>2296</v>
      </c>
      <c r="N220" t="s">
        <v>2297</v>
      </c>
      <c r="P220" t="s">
        <v>2298</v>
      </c>
      <c r="Q220" t="s">
        <v>2299</v>
      </c>
      <c r="R220" t="s">
        <v>2300</v>
      </c>
      <c r="S220" t="s">
        <v>2261</v>
      </c>
      <c r="T220" t="s">
        <v>170</v>
      </c>
      <c r="U220" t="s">
        <v>171</v>
      </c>
      <c r="V220" t="s">
        <v>172</v>
      </c>
      <c r="W220" t="s">
        <v>173</v>
      </c>
      <c r="X220" t="s">
        <v>174</v>
      </c>
      <c r="Y220" t="s">
        <v>175</v>
      </c>
      <c r="Z220">
        <v>97447</v>
      </c>
      <c r="AA220" t="s">
        <v>2262</v>
      </c>
      <c r="AB220">
        <v>7</v>
      </c>
      <c r="AC220">
        <v>97447</v>
      </c>
      <c r="AD220" t="s">
        <v>268</v>
      </c>
      <c r="AE220" t="s">
        <v>2301</v>
      </c>
      <c r="AF220" t="s">
        <v>2302</v>
      </c>
      <c r="AG220" t="s">
        <v>2265</v>
      </c>
      <c r="AH220" t="s">
        <v>833</v>
      </c>
      <c r="AI220" t="s">
        <v>2266</v>
      </c>
      <c r="AJ220" t="s">
        <v>182</v>
      </c>
      <c r="AK220">
        <v>74796</v>
      </c>
      <c r="AL220">
        <v>0</v>
      </c>
      <c r="AM220">
        <v>0</v>
      </c>
      <c r="AN220">
        <v>27469</v>
      </c>
      <c r="AO220">
        <v>115370</v>
      </c>
      <c r="AP220">
        <v>121139</v>
      </c>
      <c r="AQ220">
        <v>127196</v>
      </c>
      <c r="AR220">
        <v>133556</v>
      </c>
      <c r="AS220">
        <v>105175</v>
      </c>
      <c r="AU220" t="s">
        <v>2303</v>
      </c>
      <c r="AW220">
        <v>22651</v>
      </c>
      <c r="AX220">
        <v>97447</v>
      </c>
      <c r="AY220">
        <v>97447</v>
      </c>
      <c r="AZ220" t="s">
        <v>2304</v>
      </c>
      <c r="BA220" t="s">
        <v>1559</v>
      </c>
      <c r="BB220" t="s">
        <v>2305</v>
      </c>
      <c r="BC220" t="s">
        <v>2306</v>
      </c>
      <c r="BD220" t="s">
        <v>1116</v>
      </c>
      <c r="BE220" t="s">
        <v>2271</v>
      </c>
      <c r="BF220" t="s">
        <v>1676</v>
      </c>
      <c r="BG220" t="s">
        <v>2272</v>
      </c>
      <c r="BH220">
        <v>19</v>
      </c>
      <c r="BI220">
        <v>18</v>
      </c>
      <c r="BJ220" t="s">
        <v>2273</v>
      </c>
      <c r="BK220" t="s">
        <v>2274</v>
      </c>
      <c r="BN220">
        <v>5.0027397260273974</v>
      </c>
      <c r="BO220">
        <v>60.032876712328772</v>
      </c>
      <c r="BP220" t="s">
        <v>2307</v>
      </c>
      <c r="BQ220">
        <v>0</v>
      </c>
      <c r="BR220" t="s">
        <v>2308</v>
      </c>
      <c r="BT220" s="13"/>
      <c r="BU220" s="13"/>
      <c r="BV220" s="13">
        <v>0</v>
      </c>
    </row>
    <row r="221" spans="1:74">
      <c r="A221">
        <v>5452</v>
      </c>
      <c r="B221" t="s">
        <v>223</v>
      </c>
      <c r="C221" t="s">
        <v>224</v>
      </c>
      <c r="D221" t="s">
        <v>2309</v>
      </c>
      <c r="E221" t="s">
        <v>2310</v>
      </c>
      <c r="F221" t="s">
        <v>2256</v>
      </c>
      <c r="G221" t="s">
        <v>2257</v>
      </c>
      <c r="H221" s="13">
        <v>43831</v>
      </c>
      <c r="I221" s="13">
        <v>44652</v>
      </c>
      <c r="J221" s="13">
        <v>45016</v>
      </c>
      <c r="K221" s="13">
        <v>45657</v>
      </c>
      <c r="L221">
        <v>378871</v>
      </c>
      <c r="M221" t="s">
        <v>2311</v>
      </c>
      <c r="N221" t="s">
        <v>2312</v>
      </c>
      <c r="P221" t="s">
        <v>2313</v>
      </c>
      <c r="Q221" t="s">
        <v>2314</v>
      </c>
      <c r="R221" t="s">
        <v>2315</v>
      </c>
      <c r="S221" t="s">
        <v>2261</v>
      </c>
      <c r="T221" t="s">
        <v>170</v>
      </c>
      <c r="U221" t="s">
        <v>171</v>
      </c>
      <c r="V221" t="s">
        <v>172</v>
      </c>
      <c r="W221" t="s">
        <v>173</v>
      </c>
      <c r="X221" t="s">
        <v>174</v>
      </c>
      <c r="Y221" t="s">
        <v>175</v>
      </c>
      <c r="Z221">
        <v>67409</v>
      </c>
      <c r="AA221" t="s">
        <v>2262</v>
      </c>
      <c r="AB221">
        <v>7</v>
      </c>
      <c r="AC221">
        <v>67409</v>
      </c>
      <c r="AD221" t="s">
        <v>268</v>
      </c>
      <c r="AE221" t="s">
        <v>2316</v>
      </c>
      <c r="AF221" t="s">
        <v>2317</v>
      </c>
      <c r="AG221" t="s">
        <v>2265</v>
      </c>
      <c r="AH221" t="s">
        <v>833</v>
      </c>
      <c r="AI221" t="s">
        <v>2266</v>
      </c>
      <c r="AJ221" t="s">
        <v>182</v>
      </c>
      <c r="AK221">
        <v>47094</v>
      </c>
      <c r="AL221">
        <v>635</v>
      </c>
      <c r="AM221">
        <v>6128</v>
      </c>
      <c r="AN221">
        <v>16522</v>
      </c>
      <c r="AO221">
        <v>69392</v>
      </c>
      <c r="AP221">
        <v>72862</v>
      </c>
      <c r="AQ221">
        <v>76505</v>
      </c>
      <c r="AR221">
        <v>80330</v>
      </c>
      <c r="AS221">
        <v>63260</v>
      </c>
      <c r="AU221" t="s">
        <v>2318</v>
      </c>
      <c r="AW221">
        <v>7122</v>
      </c>
      <c r="AX221">
        <v>67409</v>
      </c>
      <c r="AY221">
        <v>67409</v>
      </c>
      <c r="AZ221" t="s">
        <v>2319</v>
      </c>
      <c r="BA221" t="s">
        <v>1800</v>
      </c>
      <c r="BB221" t="s">
        <v>2320</v>
      </c>
      <c r="BC221" t="s">
        <v>2321</v>
      </c>
      <c r="BD221" t="s">
        <v>216</v>
      </c>
      <c r="BE221" t="s">
        <v>2271</v>
      </c>
      <c r="BF221" t="s">
        <v>1676</v>
      </c>
      <c r="BG221" t="s">
        <v>2272</v>
      </c>
      <c r="BH221">
        <v>19</v>
      </c>
      <c r="BI221">
        <v>18</v>
      </c>
      <c r="BJ221" t="s">
        <v>2273</v>
      </c>
      <c r="BK221" t="s">
        <v>2274</v>
      </c>
      <c r="BN221">
        <v>5.0027397260273974</v>
      </c>
      <c r="BO221">
        <v>60.032876712328772</v>
      </c>
      <c r="BP221" t="s">
        <v>2322</v>
      </c>
      <c r="BQ221">
        <v>6430</v>
      </c>
      <c r="BR221" t="s">
        <v>2323</v>
      </c>
      <c r="BT221" s="13"/>
      <c r="BU221" s="13"/>
      <c r="BV221" s="13">
        <v>0</v>
      </c>
    </row>
    <row r="222" spans="1:74">
      <c r="A222">
        <v>5453</v>
      </c>
      <c r="B222" t="s">
        <v>223</v>
      </c>
      <c r="C222" t="s">
        <v>224</v>
      </c>
      <c r="D222" t="s">
        <v>2324</v>
      </c>
      <c r="E222" t="s">
        <v>2325</v>
      </c>
      <c r="F222" t="s">
        <v>2256</v>
      </c>
      <c r="G222" t="s">
        <v>2257</v>
      </c>
      <c r="H222" s="13">
        <v>43831</v>
      </c>
      <c r="I222" s="13">
        <v>44652</v>
      </c>
      <c r="J222" s="13">
        <v>45016</v>
      </c>
      <c r="K222" s="13">
        <v>45657</v>
      </c>
      <c r="L222">
        <v>699088</v>
      </c>
      <c r="M222" t="s">
        <v>2326</v>
      </c>
      <c r="N222" t="s">
        <v>2327</v>
      </c>
      <c r="P222" t="s">
        <v>520</v>
      </c>
      <c r="Q222" t="s">
        <v>2328</v>
      </c>
      <c r="R222" t="s">
        <v>2329</v>
      </c>
      <c r="S222" t="s">
        <v>2261</v>
      </c>
      <c r="T222" t="s">
        <v>170</v>
      </c>
      <c r="U222" t="s">
        <v>171</v>
      </c>
      <c r="V222" t="s">
        <v>172</v>
      </c>
      <c r="W222" t="s">
        <v>173</v>
      </c>
      <c r="X222" t="s">
        <v>174</v>
      </c>
      <c r="Y222" t="s">
        <v>175</v>
      </c>
      <c r="Z222">
        <v>124383</v>
      </c>
      <c r="AA222" t="s">
        <v>2262</v>
      </c>
      <c r="AB222">
        <v>7</v>
      </c>
      <c r="AC222">
        <v>124383</v>
      </c>
      <c r="AD222" t="s">
        <v>268</v>
      </c>
      <c r="AE222" t="s">
        <v>2330</v>
      </c>
      <c r="AF222" t="s">
        <v>2331</v>
      </c>
      <c r="AG222" t="s">
        <v>2265</v>
      </c>
      <c r="AH222" t="s">
        <v>833</v>
      </c>
      <c r="AI222" t="s">
        <v>2266</v>
      </c>
      <c r="AJ222" t="s">
        <v>182</v>
      </c>
      <c r="AK222">
        <v>98889</v>
      </c>
      <c r="AL222">
        <v>0</v>
      </c>
      <c r="AM222">
        <v>0</v>
      </c>
      <c r="AN222">
        <v>30486</v>
      </c>
      <c r="AO222">
        <v>128042</v>
      </c>
      <c r="AP222">
        <v>134444</v>
      </c>
      <c r="AQ222">
        <v>141166</v>
      </c>
      <c r="AR222">
        <v>148224</v>
      </c>
      <c r="AS222">
        <v>116726</v>
      </c>
      <c r="AU222" t="s">
        <v>2332</v>
      </c>
      <c r="AW222">
        <v>24722</v>
      </c>
      <c r="AX222">
        <v>124383</v>
      </c>
      <c r="AY222">
        <v>124383</v>
      </c>
      <c r="AZ222" t="s">
        <v>2333</v>
      </c>
      <c r="BA222" t="s">
        <v>2334</v>
      </c>
      <c r="BB222" t="s">
        <v>2335</v>
      </c>
      <c r="BC222" t="s">
        <v>2336</v>
      </c>
      <c r="BD222" t="s">
        <v>216</v>
      </c>
      <c r="BE222" t="s">
        <v>2271</v>
      </c>
      <c r="BF222" t="s">
        <v>1676</v>
      </c>
      <c r="BG222" t="s">
        <v>2272</v>
      </c>
      <c r="BH222">
        <v>19</v>
      </c>
      <c r="BI222">
        <v>18</v>
      </c>
      <c r="BJ222" t="s">
        <v>2273</v>
      </c>
      <c r="BK222" t="s">
        <v>2274</v>
      </c>
      <c r="BN222">
        <v>5.0027397260273974</v>
      </c>
      <c r="BO222">
        <v>60.032876712328772</v>
      </c>
      <c r="BP222" t="s">
        <v>2337</v>
      </c>
      <c r="BQ222">
        <v>772</v>
      </c>
      <c r="BR222" t="s">
        <v>2338</v>
      </c>
      <c r="BT222" s="13"/>
      <c r="BU222" s="13"/>
      <c r="BV222" s="13">
        <v>0</v>
      </c>
    </row>
    <row r="223" spans="1:74">
      <c r="A223">
        <v>5454</v>
      </c>
      <c r="B223" t="s">
        <v>223</v>
      </c>
      <c r="C223" t="s">
        <v>224</v>
      </c>
      <c r="D223" t="s">
        <v>2339</v>
      </c>
      <c r="E223" t="s">
        <v>2340</v>
      </c>
      <c r="F223" t="s">
        <v>2256</v>
      </c>
      <c r="G223" t="s">
        <v>2257</v>
      </c>
      <c r="H223" s="13">
        <v>43831</v>
      </c>
      <c r="I223" s="13">
        <v>44652</v>
      </c>
      <c r="J223" s="13">
        <v>45016</v>
      </c>
      <c r="K223" s="13">
        <v>45657</v>
      </c>
      <c r="L223">
        <v>337183</v>
      </c>
      <c r="M223" t="s">
        <v>2341</v>
      </c>
      <c r="N223" t="s">
        <v>2342</v>
      </c>
      <c r="P223" t="s">
        <v>314</v>
      </c>
      <c r="Q223" t="s">
        <v>592</v>
      </c>
      <c r="S223" t="s">
        <v>2261</v>
      </c>
      <c r="T223" t="s">
        <v>170</v>
      </c>
      <c r="U223" t="s">
        <v>171</v>
      </c>
      <c r="V223" t="s">
        <v>172</v>
      </c>
      <c r="W223" t="s">
        <v>173</v>
      </c>
      <c r="X223" t="s">
        <v>174</v>
      </c>
      <c r="Y223" t="s">
        <v>175</v>
      </c>
      <c r="Z223">
        <v>59992</v>
      </c>
      <c r="AA223" t="s">
        <v>2262</v>
      </c>
      <c r="AB223">
        <v>7</v>
      </c>
      <c r="AC223">
        <v>59992</v>
      </c>
      <c r="AD223" t="s">
        <v>268</v>
      </c>
      <c r="AE223" t="s">
        <v>2343</v>
      </c>
      <c r="AF223" t="s">
        <v>2344</v>
      </c>
      <c r="AG223" t="s">
        <v>2265</v>
      </c>
      <c r="AH223" t="s">
        <v>833</v>
      </c>
      <c r="AI223" t="s">
        <v>2266</v>
      </c>
      <c r="AJ223" t="s">
        <v>182</v>
      </c>
      <c r="AK223">
        <v>40595</v>
      </c>
      <c r="AL223">
        <v>0</v>
      </c>
      <c r="AM223">
        <v>8502</v>
      </c>
      <c r="AN223">
        <v>14704</v>
      </c>
      <c r="AO223">
        <v>61757</v>
      </c>
      <c r="AP223">
        <v>64845</v>
      </c>
      <c r="AQ223">
        <v>68087</v>
      </c>
      <c r="AR223">
        <v>71491</v>
      </c>
      <c r="AS223">
        <v>56299</v>
      </c>
      <c r="AW223">
        <v>8448</v>
      </c>
      <c r="AX223">
        <v>59992</v>
      </c>
      <c r="AY223">
        <v>59992</v>
      </c>
      <c r="AZ223" t="s">
        <v>2345</v>
      </c>
      <c r="BA223" t="s">
        <v>1719</v>
      </c>
      <c r="BB223" t="s">
        <v>2346</v>
      </c>
      <c r="BC223" t="s">
        <v>2347</v>
      </c>
      <c r="BD223" t="s">
        <v>216</v>
      </c>
      <c r="BE223" t="s">
        <v>2271</v>
      </c>
      <c r="BF223" t="s">
        <v>1676</v>
      </c>
      <c r="BG223" t="s">
        <v>2272</v>
      </c>
      <c r="BH223">
        <v>19</v>
      </c>
      <c r="BI223">
        <v>18</v>
      </c>
      <c r="BJ223" t="s">
        <v>2273</v>
      </c>
      <c r="BK223" t="s">
        <v>2274</v>
      </c>
      <c r="BN223">
        <v>5.0027397260273974</v>
      </c>
      <c r="BO223">
        <v>60.032876712328772</v>
      </c>
      <c r="BP223" t="s">
        <v>2348</v>
      </c>
      <c r="BQ223">
        <v>2447</v>
      </c>
      <c r="BR223" t="s">
        <v>2349</v>
      </c>
      <c r="BT223" s="13"/>
      <c r="BU223" s="13"/>
      <c r="BV223" s="13">
        <v>0</v>
      </c>
    </row>
    <row r="224" spans="1:74">
      <c r="A224">
        <v>5455</v>
      </c>
      <c r="B224" t="s">
        <v>223</v>
      </c>
      <c r="C224" t="s">
        <v>224</v>
      </c>
      <c r="D224" t="s">
        <v>2350</v>
      </c>
      <c r="E224" t="s">
        <v>1726</v>
      </c>
      <c r="F224" t="s">
        <v>2256</v>
      </c>
      <c r="G224" t="s">
        <v>2257</v>
      </c>
      <c r="H224" s="13">
        <v>43831</v>
      </c>
      <c r="I224" s="13">
        <v>44652</v>
      </c>
      <c r="J224" s="13">
        <v>45016</v>
      </c>
      <c r="K224" s="13">
        <v>45657</v>
      </c>
      <c r="L224">
        <v>316245</v>
      </c>
      <c r="M224" t="s">
        <v>1726</v>
      </c>
      <c r="N224" t="s">
        <v>1727</v>
      </c>
      <c r="P224" t="s">
        <v>1728</v>
      </c>
      <c r="Q224" t="s">
        <v>1729</v>
      </c>
      <c r="R224" t="s">
        <v>1730</v>
      </c>
      <c r="S224" t="s">
        <v>2261</v>
      </c>
      <c r="T224" t="s">
        <v>170</v>
      </c>
      <c r="U224" t="s">
        <v>171</v>
      </c>
      <c r="V224" t="s">
        <v>172</v>
      </c>
      <c r="W224" t="s">
        <v>173</v>
      </c>
      <c r="X224" t="s">
        <v>174</v>
      </c>
      <c r="Y224" t="s">
        <v>175</v>
      </c>
      <c r="Z224">
        <v>56268</v>
      </c>
      <c r="AA224" t="s">
        <v>2256</v>
      </c>
      <c r="AB224">
        <v>7</v>
      </c>
      <c r="AC224">
        <v>56268</v>
      </c>
      <c r="AD224" t="s">
        <v>209</v>
      </c>
      <c r="AE224" t="s">
        <v>1731</v>
      </c>
      <c r="AF224" t="s">
        <v>1732</v>
      </c>
      <c r="AG224" t="s">
        <v>2265</v>
      </c>
      <c r="AH224" t="s">
        <v>833</v>
      </c>
      <c r="AI224" t="s">
        <v>2266</v>
      </c>
      <c r="AJ224" t="s">
        <v>182</v>
      </c>
      <c r="AK224">
        <v>36950</v>
      </c>
      <c r="AL224">
        <v>0</v>
      </c>
      <c r="AM224">
        <v>7339</v>
      </c>
      <c r="AN224">
        <v>13791</v>
      </c>
      <c r="AO224">
        <v>57922</v>
      </c>
      <c r="AP224">
        <v>60818</v>
      </c>
      <c r="AQ224">
        <v>63859</v>
      </c>
      <c r="AR224">
        <v>67052</v>
      </c>
      <c r="AS224">
        <v>52803</v>
      </c>
      <c r="AU224" t="s">
        <v>1733</v>
      </c>
      <c r="AW224">
        <v>11979</v>
      </c>
      <c r="AX224">
        <v>112536</v>
      </c>
      <c r="AY224">
        <v>56268</v>
      </c>
      <c r="AZ224" t="s">
        <v>1734</v>
      </c>
      <c r="BA224" t="s">
        <v>1735</v>
      </c>
      <c r="BB224" t="s">
        <v>2351</v>
      </c>
      <c r="BC224" t="s">
        <v>2352</v>
      </c>
      <c r="BD224" t="s">
        <v>349</v>
      </c>
      <c r="BE224" t="s">
        <v>2271</v>
      </c>
      <c r="BF224" t="s">
        <v>1676</v>
      </c>
      <c r="BG224" t="s">
        <v>2272</v>
      </c>
      <c r="BH224">
        <v>19</v>
      </c>
      <c r="BI224">
        <v>18</v>
      </c>
      <c r="BJ224" t="s">
        <v>2273</v>
      </c>
      <c r="BK224" t="s">
        <v>2274</v>
      </c>
      <c r="BN224">
        <v>10.005479452054795</v>
      </c>
      <c r="BO224">
        <v>120.06575342465754</v>
      </c>
      <c r="BP224" t="s">
        <v>1736</v>
      </c>
      <c r="BQ224">
        <v>0</v>
      </c>
      <c r="BR224" t="s">
        <v>1737</v>
      </c>
      <c r="BT224" s="13"/>
      <c r="BU224" s="13"/>
      <c r="BV224" s="13">
        <v>0</v>
      </c>
    </row>
    <row r="225" spans="1:74">
      <c r="A225">
        <v>5456</v>
      </c>
      <c r="B225" t="s">
        <v>223</v>
      </c>
      <c r="C225" t="s">
        <v>224</v>
      </c>
      <c r="D225" t="s">
        <v>2353</v>
      </c>
      <c r="E225" t="s">
        <v>2354</v>
      </c>
      <c r="F225" t="s">
        <v>2256</v>
      </c>
      <c r="G225" t="s">
        <v>2257</v>
      </c>
      <c r="H225" s="13">
        <v>43831</v>
      </c>
      <c r="I225" s="13">
        <v>44652</v>
      </c>
      <c r="J225" s="13">
        <v>45016</v>
      </c>
      <c r="K225" s="13">
        <v>45657</v>
      </c>
      <c r="L225">
        <v>507447</v>
      </c>
      <c r="M225" t="s">
        <v>2355</v>
      </c>
      <c r="N225" t="s">
        <v>2356</v>
      </c>
      <c r="P225" t="s">
        <v>282</v>
      </c>
      <c r="Q225" t="s">
        <v>2357</v>
      </c>
      <c r="R225" t="s">
        <v>2358</v>
      </c>
      <c r="S225" t="s">
        <v>2261</v>
      </c>
      <c r="T225" t="s">
        <v>170</v>
      </c>
      <c r="U225" t="s">
        <v>171</v>
      </c>
      <c r="V225" t="s">
        <v>172</v>
      </c>
      <c r="W225" t="s">
        <v>173</v>
      </c>
      <c r="X225" t="s">
        <v>174</v>
      </c>
      <c r="Y225" t="s">
        <v>175</v>
      </c>
      <c r="Z225">
        <v>90288</v>
      </c>
      <c r="AA225" t="s">
        <v>2262</v>
      </c>
      <c r="AB225">
        <v>7</v>
      </c>
      <c r="AC225">
        <v>90288</v>
      </c>
      <c r="AD225" t="s">
        <v>268</v>
      </c>
      <c r="AE225" t="s">
        <v>2359</v>
      </c>
      <c r="AF225" t="s">
        <v>2360</v>
      </c>
      <c r="AG225" t="s">
        <v>2265</v>
      </c>
      <c r="AH225" t="s">
        <v>833</v>
      </c>
      <c r="AI225" t="s">
        <v>2266</v>
      </c>
      <c r="AJ225" t="s">
        <v>182</v>
      </c>
      <c r="AK225">
        <v>59625</v>
      </c>
      <c r="AL225">
        <v>0</v>
      </c>
      <c r="AM225">
        <v>8208</v>
      </c>
      <c r="AN225">
        <v>22129</v>
      </c>
      <c r="AO225">
        <v>92942</v>
      </c>
      <c r="AP225">
        <v>97589</v>
      </c>
      <c r="AQ225">
        <v>102468</v>
      </c>
      <c r="AR225">
        <v>107591</v>
      </c>
      <c r="AS225">
        <v>84728</v>
      </c>
      <c r="AW225">
        <v>22455</v>
      </c>
      <c r="AX225">
        <v>90288</v>
      </c>
      <c r="AY225">
        <v>90288</v>
      </c>
      <c r="AZ225" t="s">
        <v>1035</v>
      </c>
      <c r="BA225" t="s">
        <v>2361</v>
      </c>
      <c r="BB225" t="s">
        <v>1852</v>
      </c>
      <c r="BC225" t="s">
        <v>2362</v>
      </c>
      <c r="BD225" t="s">
        <v>2363</v>
      </c>
      <c r="BE225" t="s">
        <v>2271</v>
      </c>
      <c r="BF225" t="s">
        <v>1676</v>
      </c>
      <c r="BG225" t="s">
        <v>2272</v>
      </c>
      <c r="BH225">
        <v>19</v>
      </c>
      <c r="BI225">
        <v>18</v>
      </c>
      <c r="BJ225" t="s">
        <v>2273</v>
      </c>
      <c r="BK225" t="s">
        <v>2274</v>
      </c>
      <c r="BN225">
        <v>5.0027397260273974</v>
      </c>
      <c r="BO225">
        <v>60.032876712328772</v>
      </c>
      <c r="BP225" t="s">
        <v>2364</v>
      </c>
      <c r="BQ225">
        <v>0</v>
      </c>
      <c r="BR225" t="s">
        <v>2365</v>
      </c>
      <c r="BS225">
        <v>10</v>
      </c>
      <c r="BT225" s="13">
        <v>43830</v>
      </c>
      <c r="BU225" s="13"/>
      <c r="BV225" s="13">
        <v>0</v>
      </c>
    </row>
    <row r="226" spans="1:74">
      <c r="A226">
        <v>5457</v>
      </c>
      <c r="B226" t="s">
        <v>223</v>
      </c>
      <c r="C226" t="s">
        <v>224</v>
      </c>
      <c r="D226" t="s">
        <v>2366</v>
      </c>
      <c r="E226" t="s">
        <v>2367</v>
      </c>
      <c r="F226" t="s">
        <v>2256</v>
      </c>
      <c r="G226" t="s">
        <v>2257</v>
      </c>
      <c r="H226" s="13">
        <v>43831</v>
      </c>
      <c r="I226" s="13">
        <v>44652</v>
      </c>
      <c r="J226" s="13">
        <v>45016</v>
      </c>
      <c r="K226" s="13">
        <v>45657</v>
      </c>
      <c r="L226">
        <v>351678</v>
      </c>
      <c r="M226" t="s">
        <v>2368</v>
      </c>
      <c r="N226" t="s">
        <v>2369</v>
      </c>
      <c r="P226" t="s">
        <v>343</v>
      </c>
      <c r="Q226" t="s">
        <v>344</v>
      </c>
      <c r="R226" t="s">
        <v>2370</v>
      </c>
      <c r="S226" t="s">
        <v>2261</v>
      </c>
      <c r="T226" t="s">
        <v>170</v>
      </c>
      <c r="U226" t="s">
        <v>171</v>
      </c>
      <c r="V226" t="s">
        <v>172</v>
      </c>
      <c r="W226" t="s">
        <v>173</v>
      </c>
      <c r="X226" t="s">
        <v>174</v>
      </c>
      <c r="Y226" t="s">
        <v>175</v>
      </c>
      <c r="Z226">
        <v>62571</v>
      </c>
      <c r="AA226" t="s">
        <v>2262</v>
      </c>
      <c r="AB226">
        <v>7</v>
      </c>
      <c r="AC226">
        <v>62571</v>
      </c>
      <c r="AD226" t="s">
        <v>209</v>
      </c>
      <c r="AE226" t="s">
        <v>2371</v>
      </c>
      <c r="AG226" t="s">
        <v>2265</v>
      </c>
      <c r="AH226" t="s">
        <v>833</v>
      </c>
      <c r="AI226" t="s">
        <v>2266</v>
      </c>
      <c r="AJ226" t="s">
        <v>182</v>
      </c>
      <c r="AK226">
        <v>52088</v>
      </c>
      <c r="AL226">
        <v>358</v>
      </c>
      <c r="AM226">
        <v>2221</v>
      </c>
      <c r="AN226">
        <v>15336</v>
      </c>
      <c r="AO226">
        <v>64411</v>
      </c>
      <c r="AP226">
        <v>67632</v>
      </c>
      <c r="AQ226">
        <v>71014</v>
      </c>
      <c r="AR226">
        <v>74565</v>
      </c>
      <c r="AS226">
        <v>58720</v>
      </c>
      <c r="AW226">
        <v>5694</v>
      </c>
      <c r="AX226">
        <v>62571</v>
      </c>
      <c r="AY226">
        <v>62571</v>
      </c>
      <c r="AZ226" t="s">
        <v>2372</v>
      </c>
      <c r="BA226" t="s">
        <v>2373</v>
      </c>
      <c r="BB226" t="s">
        <v>2374</v>
      </c>
      <c r="BC226" t="s">
        <v>2375</v>
      </c>
      <c r="BD226" t="s">
        <v>1678</v>
      </c>
      <c r="BE226" t="s">
        <v>2271</v>
      </c>
      <c r="BF226" t="s">
        <v>1676</v>
      </c>
      <c r="BG226" t="s">
        <v>2272</v>
      </c>
      <c r="BH226">
        <v>19</v>
      </c>
      <c r="BI226">
        <v>18</v>
      </c>
      <c r="BJ226" t="s">
        <v>2273</v>
      </c>
      <c r="BK226" t="s">
        <v>2274</v>
      </c>
      <c r="BN226">
        <v>5.0027397260273974</v>
      </c>
      <c r="BO226">
        <v>60.032876712328772</v>
      </c>
      <c r="BP226" t="s">
        <v>2376</v>
      </c>
      <c r="BQ226">
        <v>2210</v>
      </c>
      <c r="BR226" t="s">
        <v>2377</v>
      </c>
      <c r="BT226" s="13"/>
      <c r="BU226" s="13"/>
      <c r="BV226" s="13">
        <v>0</v>
      </c>
    </row>
    <row r="227" spans="1:74">
      <c r="A227">
        <v>5458</v>
      </c>
      <c r="B227" t="s">
        <v>223</v>
      </c>
      <c r="C227" t="s">
        <v>224</v>
      </c>
      <c r="D227" t="s">
        <v>2378</v>
      </c>
      <c r="E227" t="s">
        <v>2379</v>
      </c>
      <c r="F227" t="s">
        <v>2256</v>
      </c>
      <c r="G227" t="s">
        <v>2257</v>
      </c>
      <c r="H227" s="13">
        <v>43831</v>
      </c>
      <c r="I227" s="13">
        <v>44652</v>
      </c>
      <c r="J227" s="13">
        <v>45016</v>
      </c>
      <c r="K227" s="13">
        <v>45657</v>
      </c>
      <c r="L227">
        <v>338355</v>
      </c>
      <c r="M227" t="s">
        <v>2380</v>
      </c>
      <c r="N227" t="s">
        <v>2381</v>
      </c>
      <c r="P227" t="s">
        <v>2382</v>
      </c>
      <c r="Q227" t="s">
        <v>2383</v>
      </c>
      <c r="R227" t="s">
        <v>2384</v>
      </c>
      <c r="S227" t="s">
        <v>2261</v>
      </c>
      <c r="T227" t="s">
        <v>170</v>
      </c>
      <c r="U227" t="s">
        <v>171</v>
      </c>
      <c r="V227" t="s">
        <v>172</v>
      </c>
      <c r="W227" t="s">
        <v>173</v>
      </c>
      <c r="X227" t="s">
        <v>174</v>
      </c>
      <c r="Y227" t="s">
        <v>175</v>
      </c>
      <c r="Z227">
        <v>60198</v>
      </c>
      <c r="AA227" t="s">
        <v>2262</v>
      </c>
      <c r="AB227">
        <v>7</v>
      </c>
      <c r="AC227">
        <v>60198</v>
      </c>
      <c r="AD227" t="s">
        <v>268</v>
      </c>
      <c r="AE227" t="s">
        <v>2385</v>
      </c>
      <c r="AF227" t="s">
        <v>2386</v>
      </c>
      <c r="AG227" t="s">
        <v>2265</v>
      </c>
      <c r="AH227" t="s">
        <v>833</v>
      </c>
      <c r="AI227" t="s">
        <v>2266</v>
      </c>
      <c r="AJ227" t="s">
        <v>182</v>
      </c>
      <c r="AK227">
        <v>45047</v>
      </c>
      <c r="AL227">
        <v>0</v>
      </c>
      <c r="AM227">
        <v>0</v>
      </c>
      <c r="AN227">
        <v>14754</v>
      </c>
      <c r="AO227">
        <v>61971</v>
      </c>
      <c r="AP227">
        <v>65070</v>
      </c>
      <c r="AQ227">
        <v>68324</v>
      </c>
      <c r="AR227">
        <v>71740</v>
      </c>
      <c r="AS227">
        <v>56496</v>
      </c>
      <c r="AW227">
        <v>11988</v>
      </c>
      <c r="AX227">
        <v>60198</v>
      </c>
      <c r="AY227">
        <v>60198</v>
      </c>
      <c r="AZ227" t="s">
        <v>2387</v>
      </c>
      <c r="BA227" t="s">
        <v>2388</v>
      </c>
      <c r="BB227" t="s">
        <v>2389</v>
      </c>
      <c r="BC227" t="s">
        <v>2390</v>
      </c>
      <c r="BD227" t="s">
        <v>216</v>
      </c>
      <c r="BE227" t="s">
        <v>2271</v>
      </c>
      <c r="BF227" t="s">
        <v>1676</v>
      </c>
      <c r="BG227" t="s">
        <v>2272</v>
      </c>
      <c r="BH227">
        <v>19</v>
      </c>
      <c r="BI227">
        <v>18</v>
      </c>
      <c r="BJ227" t="s">
        <v>2273</v>
      </c>
      <c r="BK227" t="s">
        <v>2274</v>
      </c>
      <c r="BN227">
        <v>5.0027397260273974</v>
      </c>
      <c r="BO227">
        <v>60.032876712328772</v>
      </c>
      <c r="BP227" t="s">
        <v>2391</v>
      </c>
      <c r="BQ227">
        <v>3163</v>
      </c>
      <c r="BR227" t="s">
        <v>2392</v>
      </c>
      <c r="BS227">
        <v>10</v>
      </c>
      <c r="BT227" s="13">
        <v>43830</v>
      </c>
      <c r="BU227" s="13"/>
      <c r="BV227" s="13">
        <v>0</v>
      </c>
    </row>
    <row r="228" spans="1:74">
      <c r="A228">
        <v>5459</v>
      </c>
      <c r="B228" t="s">
        <v>223</v>
      </c>
      <c r="C228" t="s">
        <v>224</v>
      </c>
      <c r="D228" t="s">
        <v>2393</v>
      </c>
      <c r="E228" t="s">
        <v>2394</v>
      </c>
      <c r="F228" t="s">
        <v>2256</v>
      </c>
      <c r="G228" t="s">
        <v>2257</v>
      </c>
      <c r="H228" s="13">
        <v>43831</v>
      </c>
      <c r="I228" s="13">
        <v>44652</v>
      </c>
      <c r="J228" s="13">
        <v>45016</v>
      </c>
      <c r="K228" s="13">
        <v>45657</v>
      </c>
      <c r="L228">
        <v>342001</v>
      </c>
      <c r="M228" t="s">
        <v>2395</v>
      </c>
      <c r="N228" t="s">
        <v>2396</v>
      </c>
      <c r="P228" t="s">
        <v>1374</v>
      </c>
      <c r="Q228" t="s">
        <v>2397</v>
      </c>
      <c r="R228" t="s">
        <v>2398</v>
      </c>
      <c r="S228" t="s">
        <v>2261</v>
      </c>
      <c r="T228" t="s">
        <v>170</v>
      </c>
      <c r="U228" t="s">
        <v>171</v>
      </c>
      <c r="V228" t="s">
        <v>172</v>
      </c>
      <c r="W228" t="s">
        <v>173</v>
      </c>
      <c r="X228" t="s">
        <v>174</v>
      </c>
      <c r="Y228" t="s">
        <v>175</v>
      </c>
      <c r="Z228">
        <v>60849</v>
      </c>
      <c r="AA228" t="s">
        <v>2262</v>
      </c>
      <c r="AB228">
        <v>7</v>
      </c>
      <c r="AC228">
        <v>60849</v>
      </c>
      <c r="AD228" t="s">
        <v>268</v>
      </c>
      <c r="AE228" t="s">
        <v>2399</v>
      </c>
      <c r="AF228" t="s">
        <v>2400</v>
      </c>
      <c r="AG228" t="s">
        <v>2265</v>
      </c>
      <c r="AH228" t="s">
        <v>833</v>
      </c>
      <c r="AI228" t="s">
        <v>2266</v>
      </c>
      <c r="AJ228" t="s">
        <v>182</v>
      </c>
      <c r="AK228">
        <v>37682</v>
      </c>
      <c r="AL228">
        <v>0</v>
      </c>
      <c r="AM228">
        <v>5485</v>
      </c>
      <c r="AN228">
        <v>14914</v>
      </c>
      <c r="AO228">
        <v>62639</v>
      </c>
      <c r="AP228">
        <v>65771</v>
      </c>
      <c r="AQ228">
        <v>69060</v>
      </c>
      <c r="AR228">
        <v>72513</v>
      </c>
      <c r="AS228">
        <v>57104</v>
      </c>
      <c r="AW228">
        <v>12260</v>
      </c>
      <c r="AX228">
        <v>60849</v>
      </c>
      <c r="AY228">
        <v>60849</v>
      </c>
      <c r="AZ228" t="s">
        <v>1441</v>
      </c>
      <c r="BA228" t="s">
        <v>251</v>
      </c>
      <c r="BB228" t="s">
        <v>1441</v>
      </c>
      <c r="BC228" t="s">
        <v>251</v>
      </c>
      <c r="BD228" t="s">
        <v>289</v>
      </c>
      <c r="BE228" t="s">
        <v>2271</v>
      </c>
      <c r="BF228" t="s">
        <v>1676</v>
      </c>
      <c r="BG228" t="s">
        <v>2272</v>
      </c>
      <c r="BH228">
        <v>19</v>
      </c>
      <c r="BI228">
        <v>18</v>
      </c>
      <c r="BJ228" t="s">
        <v>2273</v>
      </c>
      <c r="BK228" t="s">
        <v>2274</v>
      </c>
      <c r="BN228">
        <v>5.0027397260273974</v>
      </c>
      <c r="BO228">
        <v>60.032876712328772</v>
      </c>
      <c r="BP228" t="s">
        <v>2401</v>
      </c>
      <c r="BQ228">
        <v>5422</v>
      </c>
      <c r="BR228" t="s">
        <v>2402</v>
      </c>
      <c r="BT228" s="13"/>
      <c r="BU228" s="13"/>
      <c r="BV228" s="13">
        <v>0</v>
      </c>
    </row>
    <row r="229" spans="1:74">
      <c r="A229">
        <v>5460</v>
      </c>
      <c r="B229" t="s">
        <v>223</v>
      </c>
      <c r="C229" t="s">
        <v>224</v>
      </c>
      <c r="D229" t="s">
        <v>2403</v>
      </c>
      <c r="E229" t="s">
        <v>2404</v>
      </c>
      <c r="F229" t="s">
        <v>2256</v>
      </c>
      <c r="G229" t="s">
        <v>2257</v>
      </c>
      <c r="H229" s="13">
        <v>43831</v>
      </c>
      <c r="I229" s="13">
        <v>44652</v>
      </c>
      <c r="J229" s="13">
        <v>45016</v>
      </c>
      <c r="K229" s="13">
        <v>45657</v>
      </c>
      <c r="L229">
        <v>328997</v>
      </c>
      <c r="M229" t="s">
        <v>2405</v>
      </c>
      <c r="N229" t="s">
        <v>2406</v>
      </c>
      <c r="P229" t="s">
        <v>1178</v>
      </c>
      <c r="Q229" t="s">
        <v>1179</v>
      </c>
      <c r="R229" t="s">
        <v>2407</v>
      </c>
      <c r="S229" t="s">
        <v>2261</v>
      </c>
      <c r="T229" t="s">
        <v>170</v>
      </c>
      <c r="U229" t="s">
        <v>171</v>
      </c>
      <c r="V229" t="s">
        <v>172</v>
      </c>
      <c r="W229" t="s">
        <v>173</v>
      </c>
      <c r="X229" t="s">
        <v>174</v>
      </c>
      <c r="Y229" t="s">
        <v>175</v>
      </c>
      <c r="Z229">
        <v>0</v>
      </c>
      <c r="AA229" t="s">
        <v>2262</v>
      </c>
      <c r="AB229">
        <v>7</v>
      </c>
      <c r="AC229">
        <v>58536</v>
      </c>
      <c r="AD229" t="s">
        <v>268</v>
      </c>
      <c r="AE229" t="s">
        <v>2408</v>
      </c>
      <c r="AF229" t="s">
        <v>2409</v>
      </c>
      <c r="AG229" t="s">
        <v>2265</v>
      </c>
      <c r="AH229" t="s">
        <v>833</v>
      </c>
      <c r="AI229" t="s">
        <v>2266</v>
      </c>
      <c r="AJ229" t="s">
        <v>182</v>
      </c>
      <c r="AK229">
        <v>0</v>
      </c>
      <c r="AL229">
        <v>0</v>
      </c>
      <c r="AM229">
        <v>0</v>
      </c>
      <c r="AN229">
        <v>14347</v>
      </c>
      <c r="AO229">
        <v>60257</v>
      </c>
      <c r="AP229">
        <v>63270</v>
      </c>
      <c r="AQ229">
        <v>66434</v>
      </c>
      <c r="AR229">
        <v>69756</v>
      </c>
      <c r="AS229">
        <v>54933</v>
      </c>
      <c r="AU229" t="s">
        <v>2410</v>
      </c>
      <c r="AW229">
        <v>0</v>
      </c>
      <c r="AX229">
        <v>58536</v>
      </c>
      <c r="AY229">
        <v>0</v>
      </c>
      <c r="AZ229" t="s">
        <v>2411</v>
      </c>
      <c r="BA229" t="s">
        <v>2412</v>
      </c>
      <c r="BB229" t="s">
        <v>2413</v>
      </c>
      <c r="BC229" t="s">
        <v>1366</v>
      </c>
      <c r="BD229" t="s">
        <v>216</v>
      </c>
      <c r="BE229" t="s">
        <v>2271</v>
      </c>
      <c r="BF229" t="s">
        <v>1676</v>
      </c>
      <c r="BG229" t="s">
        <v>2272</v>
      </c>
      <c r="BH229">
        <v>19</v>
      </c>
      <c r="BI229">
        <v>18</v>
      </c>
      <c r="BJ229" t="s">
        <v>2273</v>
      </c>
      <c r="BK229" t="s">
        <v>2274</v>
      </c>
      <c r="BN229">
        <v>5.0027397260273974</v>
      </c>
      <c r="BO229">
        <v>60.032876712328772</v>
      </c>
      <c r="BP229" t="s">
        <v>2414</v>
      </c>
      <c r="BQ229">
        <v>0</v>
      </c>
      <c r="BR229" t="s">
        <v>2415</v>
      </c>
      <c r="BT229" s="13"/>
      <c r="BU229" s="13"/>
      <c r="BV229" s="13">
        <v>0</v>
      </c>
    </row>
    <row r="230" spans="1:74">
      <c r="A230">
        <v>5461</v>
      </c>
      <c r="B230" t="s">
        <v>223</v>
      </c>
      <c r="C230" t="s">
        <v>224</v>
      </c>
      <c r="D230" t="s">
        <v>2416</v>
      </c>
      <c r="E230" t="s">
        <v>470</v>
      </c>
      <c r="F230" t="s">
        <v>2256</v>
      </c>
      <c r="G230" t="s">
        <v>2257</v>
      </c>
      <c r="H230" s="13">
        <v>43831</v>
      </c>
      <c r="I230" s="13">
        <v>44652</v>
      </c>
      <c r="J230" s="13">
        <v>45016</v>
      </c>
      <c r="K230" s="13">
        <v>45657</v>
      </c>
      <c r="L230">
        <v>554160</v>
      </c>
      <c r="M230" t="s">
        <v>472</v>
      </c>
      <c r="N230" t="s">
        <v>473</v>
      </c>
      <c r="O230" t="s">
        <v>474</v>
      </c>
      <c r="P230" t="s">
        <v>475</v>
      </c>
      <c r="Q230" t="s">
        <v>476</v>
      </c>
      <c r="R230" t="s">
        <v>477</v>
      </c>
      <c r="S230" t="s">
        <v>2261</v>
      </c>
      <c r="T230" t="s">
        <v>170</v>
      </c>
      <c r="U230" t="s">
        <v>171</v>
      </c>
      <c r="V230" t="s">
        <v>172</v>
      </c>
      <c r="W230" t="s">
        <v>173</v>
      </c>
      <c r="X230" t="s">
        <v>174</v>
      </c>
      <c r="Y230" t="s">
        <v>175</v>
      </c>
      <c r="Z230">
        <v>98599</v>
      </c>
      <c r="AA230" t="s">
        <v>2262</v>
      </c>
      <c r="AB230">
        <v>7</v>
      </c>
      <c r="AC230">
        <v>98599</v>
      </c>
      <c r="AD230" t="s">
        <v>268</v>
      </c>
      <c r="AE230" t="s">
        <v>479</v>
      </c>
      <c r="AG230" t="s">
        <v>2265</v>
      </c>
      <c r="AH230" t="s">
        <v>833</v>
      </c>
      <c r="AI230" t="s">
        <v>2266</v>
      </c>
      <c r="AJ230" t="s">
        <v>182</v>
      </c>
      <c r="AK230">
        <v>65569</v>
      </c>
      <c r="AL230">
        <v>0</v>
      </c>
      <c r="AM230">
        <v>9771</v>
      </c>
      <c r="AN230">
        <v>24166</v>
      </c>
      <c r="AO230">
        <v>101497</v>
      </c>
      <c r="AP230">
        <v>106572</v>
      </c>
      <c r="AQ230">
        <v>111901</v>
      </c>
      <c r="AR230">
        <v>117496</v>
      </c>
      <c r="AS230">
        <v>92528</v>
      </c>
      <c r="AU230" t="s">
        <v>480</v>
      </c>
      <c r="AW230">
        <v>20178</v>
      </c>
      <c r="AX230">
        <v>295797</v>
      </c>
      <c r="AY230">
        <v>98599</v>
      </c>
      <c r="AZ230" t="s">
        <v>481</v>
      </c>
      <c r="BA230" t="s">
        <v>482</v>
      </c>
      <c r="BB230" t="s">
        <v>1815</v>
      </c>
      <c r="BC230" t="s">
        <v>2417</v>
      </c>
      <c r="BD230" t="s">
        <v>485</v>
      </c>
      <c r="BE230" t="s">
        <v>2271</v>
      </c>
      <c r="BF230" t="s">
        <v>1676</v>
      </c>
      <c r="BG230" t="s">
        <v>2272</v>
      </c>
      <c r="BH230">
        <v>19</v>
      </c>
      <c r="BI230">
        <v>18</v>
      </c>
      <c r="BJ230" t="s">
        <v>2273</v>
      </c>
      <c r="BK230" t="s">
        <v>2274</v>
      </c>
      <c r="BN230">
        <v>15.008219178082193</v>
      </c>
      <c r="BO230">
        <v>180.09863013698632</v>
      </c>
      <c r="BP230" t="s">
        <v>486</v>
      </c>
      <c r="BQ230">
        <v>3081</v>
      </c>
      <c r="BR230" t="s">
        <v>487</v>
      </c>
      <c r="BS230">
        <v>12</v>
      </c>
      <c r="BT230" s="13">
        <v>43190</v>
      </c>
      <c r="BU230" s="13" t="s">
        <v>488</v>
      </c>
      <c r="BV230" s="13">
        <v>0</v>
      </c>
    </row>
    <row r="231" spans="1:74">
      <c r="A231">
        <v>5462</v>
      </c>
      <c r="B231" t="s">
        <v>223</v>
      </c>
      <c r="C231" t="s">
        <v>224</v>
      </c>
      <c r="D231" t="s">
        <v>2418</v>
      </c>
      <c r="E231" t="s">
        <v>1668</v>
      </c>
      <c r="F231" t="s">
        <v>2256</v>
      </c>
      <c r="G231" t="s">
        <v>2257</v>
      </c>
      <c r="H231" s="13">
        <v>43831</v>
      </c>
      <c r="I231" s="13">
        <v>44652</v>
      </c>
      <c r="J231" s="13">
        <v>45016</v>
      </c>
      <c r="K231" s="13">
        <v>45657</v>
      </c>
      <c r="L231">
        <v>4741351</v>
      </c>
      <c r="M231" t="s">
        <v>1668</v>
      </c>
      <c r="N231" t="s">
        <v>1669</v>
      </c>
      <c r="P231" t="s">
        <v>167</v>
      </c>
      <c r="Q231" t="s">
        <v>1670</v>
      </c>
      <c r="R231" t="s">
        <v>1671</v>
      </c>
      <c r="S231" t="s">
        <v>2261</v>
      </c>
      <c r="T231" t="s">
        <v>170</v>
      </c>
      <c r="U231" t="s">
        <v>171</v>
      </c>
      <c r="V231" t="s">
        <v>172</v>
      </c>
      <c r="W231" t="s">
        <v>173</v>
      </c>
      <c r="X231" t="s">
        <v>174</v>
      </c>
      <c r="Y231" t="s">
        <v>175</v>
      </c>
      <c r="Z231">
        <v>870378</v>
      </c>
      <c r="AA231" t="s">
        <v>2262</v>
      </c>
      <c r="AB231">
        <v>7</v>
      </c>
      <c r="AC231">
        <v>870378</v>
      </c>
      <c r="AD231" t="s">
        <v>268</v>
      </c>
      <c r="AE231" t="s">
        <v>1672</v>
      </c>
      <c r="AF231" t="s">
        <v>1673</v>
      </c>
      <c r="AG231" t="s">
        <v>2265</v>
      </c>
      <c r="AH231" t="s">
        <v>833</v>
      </c>
      <c r="AI231" t="s">
        <v>2266</v>
      </c>
      <c r="AJ231" t="s">
        <v>182</v>
      </c>
      <c r="AK231">
        <v>494344</v>
      </c>
      <c r="AL231">
        <v>73984</v>
      </c>
      <c r="AM231">
        <v>129631</v>
      </c>
      <c r="AN231">
        <v>181414</v>
      </c>
      <c r="AO231">
        <v>873258</v>
      </c>
      <c r="AP231">
        <v>916921</v>
      </c>
      <c r="AQ231">
        <v>962765</v>
      </c>
      <c r="AR231">
        <v>1010905</v>
      </c>
      <c r="AS231">
        <v>796088</v>
      </c>
      <c r="AU231" t="s">
        <v>1674</v>
      </c>
      <c r="AW231">
        <v>121466</v>
      </c>
      <c r="AX231">
        <v>1740756</v>
      </c>
      <c r="AY231">
        <v>870378</v>
      </c>
      <c r="AZ231" t="s">
        <v>1675</v>
      </c>
      <c r="BA231" t="s">
        <v>1676</v>
      </c>
      <c r="BB231" t="s">
        <v>1637</v>
      </c>
      <c r="BC231" t="s">
        <v>2419</v>
      </c>
      <c r="BD231" t="s">
        <v>1678</v>
      </c>
      <c r="BE231" t="s">
        <v>2271</v>
      </c>
      <c r="BF231" t="s">
        <v>1676</v>
      </c>
      <c r="BG231" t="s">
        <v>2272</v>
      </c>
      <c r="BH231">
        <v>19</v>
      </c>
      <c r="BI231">
        <v>18</v>
      </c>
      <c r="BJ231" t="s">
        <v>2273</v>
      </c>
      <c r="BK231" t="s">
        <v>2274</v>
      </c>
      <c r="BN231">
        <v>10.005479452054795</v>
      </c>
      <c r="BO231">
        <v>120.06575342465754</v>
      </c>
      <c r="BP231" t="s">
        <v>1679</v>
      </c>
      <c r="BQ231">
        <v>50953</v>
      </c>
      <c r="BR231" t="s">
        <v>1680</v>
      </c>
      <c r="BT231" s="13"/>
      <c r="BU231" s="13" t="s">
        <v>1681</v>
      </c>
      <c r="BV231" s="13">
        <v>0</v>
      </c>
    </row>
    <row r="232" spans="1:74">
      <c r="A232">
        <v>5463</v>
      </c>
      <c r="B232" t="s">
        <v>223</v>
      </c>
      <c r="C232" t="s">
        <v>197</v>
      </c>
      <c r="D232" t="s">
        <v>2420</v>
      </c>
      <c r="E232" t="s">
        <v>243</v>
      </c>
      <c r="F232" t="s">
        <v>2421</v>
      </c>
      <c r="G232" t="s">
        <v>201</v>
      </c>
      <c r="H232" s="13">
        <v>44682</v>
      </c>
      <c r="I232" s="13">
        <v>44682</v>
      </c>
      <c r="J232" s="13">
        <v>44834</v>
      </c>
      <c r="K232" s="13">
        <v>45565</v>
      </c>
      <c r="L232">
        <v>311328</v>
      </c>
      <c r="M232" t="s">
        <v>245</v>
      </c>
      <c r="N232" t="s">
        <v>246</v>
      </c>
      <c r="O232" t="s">
        <v>247</v>
      </c>
      <c r="P232" t="s">
        <v>167</v>
      </c>
      <c r="Q232" t="s">
        <v>248</v>
      </c>
      <c r="R232" t="s">
        <v>249</v>
      </c>
      <c r="S232" t="s">
        <v>207</v>
      </c>
      <c r="T232" t="s">
        <v>170</v>
      </c>
      <c r="U232" t="s">
        <v>171</v>
      </c>
      <c r="V232" t="s">
        <v>172</v>
      </c>
      <c r="W232" t="s">
        <v>173</v>
      </c>
      <c r="X232" t="s">
        <v>174</v>
      </c>
      <c r="Y232" t="s">
        <v>175</v>
      </c>
      <c r="Z232">
        <v>0</v>
      </c>
      <c r="AA232" t="s">
        <v>2422</v>
      </c>
      <c r="AB232">
        <v>13</v>
      </c>
      <c r="AC232">
        <v>63161</v>
      </c>
      <c r="AD232" t="s">
        <v>177</v>
      </c>
      <c r="AG232" t="s">
        <v>212</v>
      </c>
      <c r="AI232" t="s">
        <v>213</v>
      </c>
      <c r="AJ232" t="s">
        <v>182</v>
      </c>
      <c r="AK232">
        <v>0</v>
      </c>
      <c r="AL232">
        <v>0</v>
      </c>
      <c r="AM232">
        <v>0</v>
      </c>
      <c r="AN232">
        <v>63161</v>
      </c>
      <c r="AO232">
        <v>147261</v>
      </c>
      <c r="AP232">
        <v>100906</v>
      </c>
      <c r="AQ232">
        <v>0</v>
      </c>
      <c r="AR232">
        <v>0</v>
      </c>
      <c r="AS232">
        <v>0</v>
      </c>
      <c r="AW232">
        <v>0</v>
      </c>
      <c r="AX232">
        <v>63161</v>
      </c>
      <c r="AY232">
        <v>0</v>
      </c>
      <c r="AZ232" t="s">
        <v>250</v>
      </c>
      <c r="BA232" t="s">
        <v>251</v>
      </c>
      <c r="BB232" t="s">
        <v>2423</v>
      </c>
      <c r="BC232" t="s">
        <v>2424</v>
      </c>
      <c r="BD232" t="s">
        <v>254</v>
      </c>
      <c r="BE232" t="s">
        <v>217</v>
      </c>
      <c r="BF232" t="s">
        <v>218</v>
      </c>
      <c r="BG232" t="s">
        <v>219</v>
      </c>
      <c r="BH232">
        <v>71</v>
      </c>
      <c r="BI232">
        <v>53</v>
      </c>
      <c r="BJ232" t="s">
        <v>189</v>
      </c>
      <c r="BK232" t="s">
        <v>190</v>
      </c>
      <c r="BN232">
        <v>2.419178082191781</v>
      </c>
      <c r="BO232">
        <v>29.030136986301372</v>
      </c>
      <c r="BP232" t="s">
        <v>255</v>
      </c>
      <c r="BQ232">
        <v>0</v>
      </c>
      <c r="BR232" t="s">
        <v>256</v>
      </c>
      <c r="BT232" s="13"/>
      <c r="BU232" s="13" t="s">
        <v>257</v>
      </c>
      <c r="BV232" s="13">
        <v>0</v>
      </c>
    </row>
    <row r="233" spans="1:74">
      <c r="A233">
        <v>5464</v>
      </c>
      <c r="B233" t="s">
        <v>223</v>
      </c>
      <c r="C233" t="s">
        <v>224</v>
      </c>
      <c r="D233" t="s">
        <v>2425</v>
      </c>
      <c r="E233" t="s">
        <v>1631</v>
      </c>
      <c r="F233" t="s">
        <v>826</v>
      </c>
      <c r="G233" t="s">
        <v>827</v>
      </c>
      <c r="H233" s="13">
        <v>43831</v>
      </c>
      <c r="I233" s="13">
        <v>44652</v>
      </c>
      <c r="J233" s="13">
        <v>45016</v>
      </c>
      <c r="K233" s="13">
        <v>45657</v>
      </c>
      <c r="L233">
        <v>1486241</v>
      </c>
      <c r="M233" t="s">
        <v>2426</v>
      </c>
      <c r="N233" t="s">
        <v>2427</v>
      </c>
      <c r="O233" t="s">
        <v>872</v>
      </c>
      <c r="P233" t="s">
        <v>1631</v>
      </c>
      <c r="Q233" t="s">
        <v>1632</v>
      </c>
      <c r="R233" t="s">
        <v>2428</v>
      </c>
      <c r="S233" t="s">
        <v>1895</v>
      </c>
      <c r="T233" t="s">
        <v>170</v>
      </c>
      <c r="U233" t="s">
        <v>171</v>
      </c>
      <c r="V233" t="s">
        <v>172</v>
      </c>
      <c r="W233" t="s">
        <v>173</v>
      </c>
      <c r="X233" t="s">
        <v>174</v>
      </c>
      <c r="Y233" t="s">
        <v>175</v>
      </c>
      <c r="Z233">
        <v>240564</v>
      </c>
      <c r="AA233" t="s">
        <v>2429</v>
      </c>
      <c r="AB233">
        <v>1</v>
      </c>
      <c r="AC233">
        <v>240564</v>
      </c>
      <c r="AD233" t="s">
        <v>268</v>
      </c>
      <c r="AE233" t="s">
        <v>2430</v>
      </c>
      <c r="AF233" t="s">
        <v>2431</v>
      </c>
      <c r="AG233" t="s">
        <v>1898</v>
      </c>
      <c r="AH233" t="s">
        <v>833</v>
      </c>
      <c r="AI233" t="s">
        <v>1899</v>
      </c>
      <c r="AJ233" t="s">
        <v>182</v>
      </c>
      <c r="AK233">
        <v>153230</v>
      </c>
      <c r="AL233">
        <v>0</v>
      </c>
      <c r="AM233">
        <v>22424</v>
      </c>
      <c r="AN233">
        <v>66633</v>
      </c>
      <c r="AO233">
        <v>271864</v>
      </c>
      <c r="AP233">
        <v>285457</v>
      </c>
      <c r="AQ233">
        <v>299730</v>
      </c>
      <c r="AR233">
        <v>314717</v>
      </c>
      <c r="AS233">
        <v>247840</v>
      </c>
      <c r="AU233" t="s">
        <v>1636</v>
      </c>
      <c r="AV233" t="s">
        <v>2178</v>
      </c>
      <c r="AW233">
        <v>39614</v>
      </c>
      <c r="AX233">
        <v>240564</v>
      </c>
      <c r="AY233">
        <v>240564</v>
      </c>
      <c r="AZ233" t="s">
        <v>2432</v>
      </c>
      <c r="BA233" t="s">
        <v>1114</v>
      </c>
      <c r="BB233" t="s">
        <v>2432</v>
      </c>
      <c r="BC233" t="s">
        <v>1114</v>
      </c>
      <c r="BD233" t="s">
        <v>216</v>
      </c>
      <c r="BE233" t="s">
        <v>1480</v>
      </c>
      <c r="BF233" t="s">
        <v>1903</v>
      </c>
      <c r="BG233" t="s">
        <v>1904</v>
      </c>
      <c r="BH233">
        <v>6</v>
      </c>
      <c r="BI233">
        <v>15</v>
      </c>
      <c r="BJ233" t="s">
        <v>842</v>
      </c>
      <c r="BK233" t="s">
        <v>843</v>
      </c>
      <c r="BN233">
        <v>5.0027397260273974</v>
      </c>
      <c r="BO233">
        <v>60.032876712328772</v>
      </c>
      <c r="BP233" t="s">
        <v>2433</v>
      </c>
      <c r="BQ233">
        <v>25296</v>
      </c>
      <c r="BR233" t="s">
        <v>2434</v>
      </c>
      <c r="BS233">
        <v>10</v>
      </c>
      <c r="BT233" s="13">
        <v>43921</v>
      </c>
      <c r="BU233" s="13"/>
      <c r="BV233" s="13">
        <v>0</v>
      </c>
    </row>
    <row r="234" spans="1:74">
      <c r="A234">
        <v>5466</v>
      </c>
      <c r="B234" t="s">
        <v>223</v>
      </c>
      <c r="C234" t="s">
        <v>224</v>
      </c>
      <c r="D234" t="s">
        <v>2435</v>
      </c>
      <c r="E234" t="s">
        <v>902</v>
      </c>
      <c r="F234" t="s">
        <v>826</v>
      </c>
      <c r="G234" t="s">
        <v>827</v>
      </c>
      <c r="H234" s="13">
        <v>43831</v>
      </c>
      <c r="I234" s="13">
        <v>44652</v>
      </c>
      <c r="J234" s="13">
        <v>45016</v>
      </c>
      <c r="K234" s="13">
        <v>45657</v>
      </c>
      <c r="L234">
        <v>2066992</v>
      </c>
      <c r="M234" t="s">
        <v>2436</v>
      </c>
      <c r="N234" t="s">
        <v>2437</v>
      </c>
      <c r="O234" t="s">
        <v>2438</v>
      </c>
      <c r="P234" t="s">
        <v>902</v>
      </c>
      <c r="Q234" t="s">
        <v>2439</v>
      </c>
      <c r="R234" t="s">
        <v>2440</v>
      </c>
      <c r="S234" t="s">
        <v>2156</v>
      </c>
      <c r="T234" t="s">
        <v>170</v>
      </c>
      <c r="U234" t="s">
        <v>171</v>
      </c>
      <c r="V234" t="s">
        <v>172</v>
      </c>
      <c r="W234" t="s">
        <v>173</v>
      </c>
      <c r="X234" t="s">
        <v>174</v>
      </c>
      <c r="Y234" t="s">
        <v>175</v>
      </c>
      <c r="Z234">
        <v>346796</v>
      </c>
      <c r="AA234" t="s">
        <v>831</v>
      </c>
      <c r="AB234">
        <v>1</v>
      </c>
      <c r="AC234">
        <v>346796</v>
      </c>
      <c r="AD234" t="s">
        <v>209</v>
      </c>
      <c r="AE234" t="s">
        <v>2441</v>
      </c>
      <c r="AF234" t="s">
        <v>2442</v>
      </c>
      <c r="AG234" t="s">
        <v>2158</v>
      </c>
      <c r="AH234" t="s">
        <v>833</v>
      </c>
      <c r="AI234" t="s">
        <v>2159</v>
      </c>
      <c r="AJ234" t="s">
        <v>1965</v>
      </c>
      <c r="AK234">
        <v>200903</v>
      </c>
      <c r="AL234">
        <v>0</v>
      </c>
      <c r="AM234">
        <v>0</v>
      </c>
      <c r="AN234">
        <v>92671</v>
      </c>
      <c r="AO234">
        <v>378095</v>
      </c>
      <c r="AP234">
        <v>397000</v>
      </c>
      <c r="AQ234">
        <v>416850</v>
      </c>
      <c r="AR234">
        <v>437693</v>
      </c>
      <c r="AS234">
        <v>344683</v>
      </c>
      <c r="AU234" t="s">
        <v>902</v>
      </c>
      <c r="AV234" t="s">
        <v>2178</v>
      </c>
      <c r="AW234">
        <v>62523</v>
      </c>
      <c r="AX234">
        <v>346796</v>
      </c>
      <c r="AY234">
        <v>346796</v>
      </c>
      <c r="AZ234" t="s">
        <v>2041</v>
      </c>
      <c r="BA234" t="s">
        <v>2443</v>
      </c>
      <c r="BB234" t="s">
        <v>2041</v>
      </c>
      <c r="BC234" t="s">
        <v>2443</v>
      </c>
      <c r="BD234" t="s">
        <v>216</v>
      </c>
      <c r="BE234" t="s">
        <v>842</v>
      </c>
      <c r="BF234" t="s">
        <v>843</v>
      </c>
      <c r="BG234" t="s">
        <v>366</v>
      </c>
      <c r="BH234">
        <v>15</v>
      </c>
      <c r="BI234">
        <v>15</v>
      </c>
      <c r="BJ234" t="s">
        <v>842</v>
      </c>
      <c r="BK234" t="s">
        <v>843</v>
      </c>
      <c r="BN234">
        <v>5.0027397260273974</v>
      </c>
      <c r="BO234">
        <v>60.032876712328772</v>
      </c>
      <c r="BP234" t="s">
        <v>2444</v>
      </c>
      <c r="BQ234">
        <v>83370</v>
      </c>
      <c r="BR234" t="s">
        <v>2445</v>
      </c>
      <c r="BT234" s="13"/>
      <c r="BU234" s="13"/>
      <c r="BV234" s="13">
        <v>0</v>
      </c>
    </row>
    <row r="235" spans="1:74">
      <c r="A235">
        <v>5467</v>
      </c>
      <c r="B235" t="s">
        <v>223</v>
      </c>
      <c r="C235" t="s">
        <v>224</v>
      </c>
      <c r="D235" t="s">
        <v>2446</v>
      </c>
      <c r="E235" t="s">
        <v>2447</v>
      </c>
      <c r="F235" t="s">
        <v>826</v>
      </c>
      <c r="G235" t="s">
        <v>827</v>
      </c>
      <c r="H235" s="13">
        <v>43831</v>
      </c>
      <c r="I235" s="13">
        <v>44652</v>
      </c>
      <c r="J235" s="13">
        <v>45016</v>
      </c>
      <c r="K235" s="13">
        <v>45657</v>
      </c>
      <c r="L235">
        <v>1889953</v>
      </c>
      <c r="M235" t="s">
        <v>2448</v>
      </c>
      <c r="N235" t="s">
        <v>2449</v>
      </c>
      <c r="P235" t="s">
        <v>1618</v>
      </c>
      <c r="Q235" t="s">
        <v>2450</v>
      </c>
      <c r="R235" t="s">
        <v>2451</v>
      </c>
      <c r="S235" t="s">
        <v>830</v>
      </c>
      <c r="T235" t="s">
        <v>170</v>
      </c>
      <c r="U235" t="s">
        <v>171</v>
      </c>
      <c r="V235" t="s">
        <v>172</v>
      </c>
      <c r="W235" t="s">
        <v>173</v>
      </c>
      <c r="X235" t="s">
        <v>174</v>
      </c>
      <c r="Y235" t="s">
        <v>175</v>
      </c>
      <c r="Z235">
        <v>314410</v>
      </c>
      <c r="AA235" t="s">
        <v>2452</v>
      </c>
      <c r="AB235">
        <v>1</v>
      </c>
      <c r="AC235">
        <v>314410</v>
      </c>
      <c r="AD235" t="s">
        <v>209</v>
      </c>
      <c r="AE235" t="s">
        <v>2453</v>
      </c>
      <c r="AF235" t="s">
        <v>2454</v>
      </c>
      <c r="AH235" t="s">
        <v>833</v>
      </c>
      <c r="AI235" t="s">
        <v>834</v>
      </c>
      <c r="AK235">
        <v>155743</v>
      </c>
      <c r="AL235">
        <v>0</v>
      </c>
      <c r="AM235">
        <v>38416</v>
      </c>
      <c r="AN235">
        <v>84733</v>
      </c>
      <c r="AO235">
        <v>345711</v>
      </c>
      <c r="AP235">
        <v>362997</v>
      </c>
      <c r="AQ235">
        <v>381147</v>
      </c>
      <c r="AR235">
        <v>400204</v>
      </c>
      <c r="AS235">
        <v>315161</v>
      </c>
      <c r="AU235" t="s">
        <v>2447</v>
      </c>
      <c r="AV235" t="s">
        <v>2178</v>
      </c>
      <c r="AW235">
        <v>40941</v>
      </c>
      <c r="AX235">
        <v>314410</v>
      </c>
      <c r="AY235">
        <v>314410</v>
      </c>
      <c r="AZ235" t="s">
        <v>235</v>
      </c>
      <c r="BA235" t="s">
        <v>2455</v>
      </c>
      <c r="BB235" t="s">
        <v>2456</v>
      </c>
      <c r="BC235" t="s">
        <v>2457</v>
      </c>
      <c r="BD235" t="s">
        <v>216</v>
      </c>
      <c r="BE235" t="s">
        <v>840</v>
      </c>
      <c r="BF235" t="s">
        <v>841</v>
      </c>
      <c r="BG235" t="s">
        <v>366</v>
      </c>
      <c r="BH235">
        <v>3</v>
      </c>
      <c r="BI235">
        <v>15</v>
      </c>
      <c r="BJ235" t="s">
        <v>842</v>
      </c>
      <c r="BK235" t="s">
        <v>843</v>
      </c>
      <c r="BN235">
        <v>5.0027397260273974</v>
      </c>
      <c r="BO235">
        <v>60.032876712328772</v>
      </c>
      <c r="BP235" t="s">
        <v>2458</v>
      </c>
      <c r="BQ235">
        <v>79310</v>
      </c>
      <c r="BR235" t="s">
        <v>2459</v>
      </c>
      <c r="BS235">
        <v>10</v>
      </c>
      <c r="BT235" s="13">
        <v>44651</v>
      </c>
      <c r="BU235" s="13"/>
      <c r="BV235" s="13">
        <v>0</v>
      </c>
    </row>
    <row r="236" spans="1:74">
      <c r="A236">
        <v>5468</v>
      </c>
      <c r="B236" t="s">
        <v>223</v>
      </c>
      <c r="C236" t="s">
        <v>224</v>
      </c>
      <c r="D236" t="s">
        <v>2460</v>
      </c>
      <c r="E236" t="s">
        <v>1068</v>
      </c>
      <c r="F236" t="s">
        <v>2077</v>
      </c>
      <c r="G236" t="s">
        <v>1956</v>
      </c>
      <c r="H236" s="13">
        <v>44287</v>
      </c>
      <c r="I236" s="13">
        <v>44652</v>
      </c>
      <c r="J236" s="13">
        <v>45016</v>
      </c>
      <c r="K236" s="13">
        <v>46112</v>
      </c>
      <c r="L236">
        <v>6781740</v>
      </c>
      <c r="M236" t="s">
        <v>1068</v>
      </c>
      <c r="N236" t="s">
        <v>1069</v>
      </c>
      <c r="P236" t="s">
        <v>1070</v>
      </c>
      <c r="Q236" t="s">
        <v>1071</v>
      </c>
      <c r="R236" t="s">
        <v>1072</v>
      </c>
      <c r="S236" t="s">
        <v>1959</v>
      </c>
      <c r="T236" t="s">
        <v>170</v>
      </c>
      <c r="U236" t="s">
        <v>171</v>
      </c>
      <c r="V236" t="s">
        <v>172</v>
      </c>
      <c r="W236" t="s">
        <v>173</v>
      </c>
      <c r="X236" t="s">
        <v>174</v>
      </c>
      <c r="Y236" t="s">
        <v>175</v>
      </c>
      <c r="Z236">
        <v>1265748</v>
      </c>
      <c r="AA236" t="s">
        <v>1973</v>
      </c>
      <c r="AB236">
        <v>9</v>
      </c>
      <c r="AC236">
        <v>1265748</v>
      </c>
      <c r="AD236" t="s">
        <v>268</v>
      </c>
      <c r="AE236" t="s">
        <v>1073</v>
      </c>
      <c r="AF236" t="s">
        <v>1074</v>
      </c>
      <c r="AG236" t="s">
        <v>1963</v>
      </c>
      <c r="AI236" t="s">
        <v>1964</v>
      </c>
      <c r="AJ236" t="s">
        <v>1965</v>
      </c>
      <c r="AK236">
        <v>749373</v>
      </c>
      <c r="AL236">
        <v>3816</v>
      </c>
      <c r="AM236">
        <v>0</v>
      </c>
      <c r="AN236">
        <v>1227324</v>
      </c>
      <c r="AO236">
        <v>1288690</v>
      </c>
      <c r="AP236">
        <v>1353125</v>
      </c>
      <c r="AQ236">
        <v>1420781</v>
      </c>
      <c r="AR236">
        <v>1491820</v>
      </c>
      <c r="AS236">
        <v>0</v>
      </c>
      <c r="AU236" t="s">
        <v>1075</v>
      </c>
      <c r="AW236">
        <v>297148</v>
      </c>
      <c r="AX236">
        <v>2531496</v>
      </c>
      <c r="AY236">
        <v>1265748</v>
      </c>
      <c r="AZ236" t="s">
        <v>415</v>
      </c>
      <c r="BA236" t="s">
        <v>1076</v>
      </c>
      <c r="BB236" t="s">
        <v>415</v>
      </c>
      <c r="BC236" t="s">
        <v>1076</v>
      </c>
      <c r="BD236" t="s">
        <v>1077</v>
      </c>
      <c r="BE236" t="s">
        <v>1968</v>
      </c>
      <c r="BF236" t="s">
        <v>1969</v>
      </c>
      <c r="BG236" t="s">
        <v>1904</v>
      </c>
      <c r="BH236">
        <v>72</v>
      </c>
      <c r="BI236">
        <v>72</v>
      </c>
      <c r="BJ236" t="s">
        <v>1968</v>
      </c>
      <c r="BK236" t="s">
        <v>1969</v>
      </c>
      <c r="BN236">
        <v>10</v>
      </c>
      <c r="BO236">
        <v>120</v>
      </c>
      <c r="BP236" t="s">
        <v>1078</v>
      </c>
      <c r="BQ236">
        <v>215411</v>
      </c>
      <c r="BR236" t="s">
        <v>1079</v>
      </c>
      <c r="BT236" s="13"/>
      <c r="BU236" s="13"/>
      <c r="BV236" s="13">
        <v>0</v>
      </c>
    </row>
    <row r="237" spans="1:74">
      <c r="A237">
        <v>5470</v>
      </c>
      <c r="B237" t="s">
        <v>241</v>
      </c>
      <c r="C237" t="s">
        <v>197</v>
      </c>
      <c r="D237" t="s">
        <v>2461</v>
      </c>
      <c r="E237" t="s">
        <v>470</v>
      </c>
      <c r="F237" t="s">
        <v>2462</v>
      </c>
      <c r="G237" t="s">
        <v>201</v>
      </c>
      <c r="H237" s="13">
        <v>44720</v>
      </c>
      <c r="I237" s="13">
        <v>44720</v>
      </c>
      <c r="J237" s="13">
        <v>44834</v>
      </c>
      <c r="K237" s="13">
        <v>45565</v>
      </c>
      <c r="L237">
        <v>782972</v>
      </c>
      <c r="M237" t="s">
        <v>472</v>
      </c>
      <c r="N237" t="s">
        <v>473</v>
      </c>
      <c r="O237" t="s">
        <v>474</v>
      </c>
      <c r="P237" t="s">
        <v>475</v>
      </c>
      <c r="Q237" t="s">
        <v>476</v>
      </c>
      <c r="R237" t="s">
        <v>477</v>
      </c>
      <c r="S237" t="s">
        <v>207</v>
      </c>
      <c r="T237" t="s">
        <v>170</v>
      </c>
      <c r="U237" t="s">
        <v>171</v>
      </c>
      <c r="V237" t="s">
        <v>172</v>
      </c>
      <c r="W237" t="s">
        <v>173</v>
      </c>
      <c r="X237" t="s">
        <v>174</v>
      </c>
      <c r="Y237" t="s">
        <v>175</v>
      </c>
      <c r="Z237">
        <v>0</v>
      </c>
      <c r="AA237" t="s">
        <v>478</v>
      </c>
      <c r="AB237">
        <v>13</v>
      </c>
      <c r="AC237">
        <v>88378</v>
      </c>
      <c r="AD237" t="s">
        <v>268</v>
      </c>
      <c r="AE237" t="s">
        <v>479</v>
      </c>
      <c r="AG237" t="s">
        <v>212</v>
      </c>
      <c r="AI237" t="s">
        <v>213</v>
      </c>
      <c r="AJ237" t="s">
        <v>182</v>
      </c>
      <c r="AK237">
        <v>49001</v>
      </c>
      <c r="AL237">
        <v>5100</v>
      </c>
      <c r="AM237">
        <v>8034</v>
      </c>
      <c r="AN237">
        <v>88378</v>
      </c>
      <c r="AO237">
        <v>342494</v>
      </c>
      <c r="AP237">
        <v>352100</v>
      </c>
      <c r="AQ237">
        <v>0</v>
      </c>
      <c r="AR237">
        <v>0</v>
      </c>
      <c r="AS237">
        <v>0</v>
      </c>
      <c r="AU237" t="s">
        <v>480</v>
      </c>
      <c r="AW237">
        <v>7852</v>
      </c>
      <c r="AX237">
        <v>265134</v>
      </c>
      <c r="AY237">
        <v>88378</v>
      </c>
      <c r="AZ237" t="s">
        <v>481</v>
      </c>
      <c r="BA237" t="s">
        <v>482</v>
      </c>
      <c r="BB237" t="s">
        <v>483</v>
      </c>
      <c r="BC237" t="s">
        <v>484</v>
      </c>
      <c r="BD237" t="s">
        <v>485</v>
      </c>
      <c r="BE237" t="s">
        <v>217</v>
      </c>
      <c r="BF237" t="s">
        <v>218</v>
      </c>
      <c r="BG237" t="s">
        <v>219</v>
      </c>
      <c r="BH237">
        <v>71</v>
      </c>
      <c r="BI237">
        <v>53</v>
      </c>
      <c r="BJ237" t="s">
        <v>189</v>
      </c>
      <c r="BK237" t="s">
        <v>190</v>
      </c>
      <c r="BN237">
        <v>6.9452054794520546</v>
      </c>
      <c r="BO237">
        <v>83.342465753424648</v>
      </c>
      <c r="BP237" t="s">
        <v>486</v>
      </c>
      <c r="BQ237">
        <v>18391</v>
      </c>
      <c r="BR237" t="s">
        <v>487</v>
      </c>
      <c r="BS237">
        <v>12</v>
      </c>
      <c r="BT237" s="13">
        <v>43190</v>
      </c>
      <c r="BU237" s="13" t="s">
        <v>488</v>
      </c>
      <c r="BV237" s="13">
        <v>0</v>
      </c>
    </row>
    <row r="238" spans="1:74">
      <c r="A238">
        <v>5471</v>
      </c>
      <c r="B238" t="s">
        <v>223</v>
      </c>
      <c r="C238" t="s">
        <v>224</v>
      </c>
      <c r="D238" t="s">
        <v>2461</v>
      </c>
      <c r="E238" t="s">
        <v>470</v>
      </c>
      <c r="F238" t="s">
        <v>2462</v>
      </c>
      <c r="G238" t="s">
        <v>201</v>
      </c>
      <c r="H238" s="13">
        <v>44720</v>
      </c>
      <c r="I238" s="13">
        <v>44835</v>
      </c>
      <c r="J238" s="13">
        <v>45199</v>
      </c>
      <c r="K238" s="13">
        <v>45565</v>
      </c>
      <c r="L238">
        <v>782972</v>
      </c>
      <c r="M238" t="s">
        <v>472</v>
      </c>
      <c r="N238" t="s">
        <v>473</v>
      </c>
      <c r="O238" t="s">
        <v>474</v>
      </c>
      <c r="P238" t="s">
        <v>475</v>
      </c>
      <c r="Q238" t="s">
        <v>476</v>
      </c>
      <c r="R238" t="s">
        <v>477</v>
      </c>
      <c r="S238" t="s">
        <v>207</v>
      </c>
      <c r="T238" t="s">
        <v>170</v>
      </c>
      <c r="U238" t="s">
        <v>171</v>
      </c>
      <c r="V238" t="s">
        <v>172</v>
      </c>
      <c r="W238" t="s">
        <v>173</v>
      </c>
      <c r="X238" t="s">
        <v>174</v>
      </c>
      <c r="Y238" t="s">
        <v>175</v>
      </c>
      <c r="Z238">
        <v>0</v>
      </c>
      <c r="AA238" t="s">
        <v>478</v>
      </c>
      <c r="AB238">
        <v>13</v>
      </c>
      <c r="AC238">
        <v>342494</v>
      </c>
      <c r="AD238" t="s">
        <v>268</v>
      </c>
      <c r="AE238" t="s">
        <v>479</v>
      </c>
      <c r="AG238" t="s">
        <v>212</v>
      </c>
      <c r="AI238" t="s">
        <v>213</v>
      </c>
      <c r="AJ238" t="s">
        <v>182</v>
      </c>
      <c r="AK238">
        <v>149000</v>
      </c>
      <c r="AL238">
        <v>0</v>
      </c>
      <c r="AM238">
        <v>31136</v>
      </c>
      <c r="AN238">
        <v>88378</v>
      </c>
      <c r="AO238">
        <v>342494</v>
      </c>
      <c r="AP238">
        <v>352100</v>
      </c>
      <c r="AQ238">
        <v>0</v>
      </c>
      <c r="AR238">
        <v>0</v>
      </c>
      <c r="AS238">
        <v>0</v>
      </c>
      <c r="AU238" t="s">
        <v>480</v>
      </c>
      <c r="AW238">
        <v>36284</v>
      </c>
      <c r="AX238">
        <v>1027482</v>
      </c>
      <c r="AY238">
        <v>342494</v>
      </c>
      <c r="AZ238" t="s">
        <v>481</v>
      </c>
      <c r="BA238" t="s">
        <v>482</v>
      </c>
      <c r="BB238" t="s">
        <v>483</v>
      </c>
      <c r="BC238" t="s">
        <v>484</v>
      </c>
      <c r="BD238" t="s">
        <v>485</v>
      </c>
      <c r="BE238" t="s">
        <v>217</v>
      </c>
      <c r="BF238" t="s">
        <v>218</v>
      </c>
      <c r="BG238" t="s">
        <v>219</v>
      </c>
      <c r="BH238">
        <v>71</v>
      </c>
      <c r="BI238">
        <v>53</v>
      </c>
      <c r="BJ238" t="s">
        <v>189</v>
      </c>
      <c r="BK238" t="s">
        <v>190</v>
      </c>
      <c r="BN238">
        <v>6.9452054794520546</v>
      </c>
      <c r="BO238">
        <v>83.342465753424648</v>
      </c>
      <c r="BP238" t="s">
        <v>486</v>
      </c>
      <c r="BQ238">
        <v>126074</v>
      </c>
      <c r="BR238" t="s">
        <v>487</v>
      </c>
      <c r="BS238">
        <v>12</v>
      </c>
      <c r="BT238" s="13">
        <v>43190</v>
      </c>
      <c r="BU238" s="13" t="s">
        <v>488</v>
      </c>
      <c r="BV238" s="13">
        <v>0</v>
      </c>
    </row>
    <row r="239" spans="1:74">
      <c r="A239">
        <v>5472</v>
      </c>
      <c r="B239" t="s">
        <v>223</v>
      </c>
      <c r="C239" t="s">
        <v>224</v>
      </c>
      <c r="D239" t="s">
        <v>2463</v>
      </c>
      <c r="E239" t="s">
        <v>2464</v>
      </c>
      <c r="F239" t="s">
        <v>2465</v>
      </c>
      <c r="G239" t="s">
        <v>201</v>
      </c>
      <c r="H239" s="13">
        <v>44652</v>
      </c>
      <c r="I239" s="13">
        <v>44652</v>
      </c>
      <c r="J239" s="13">
        <v>45016</v>
      </c>
      <c r="K239" s="13">
        <v>45016</v>
      </c>
      <c r="L239">
        <v>6713046</v>
      </c>
      <c r="M239" t="s">
        <v>2466</v>
      </c>
      <c r="N239" t="s">
        <v>2467</v>
      </c>
      <c r="P239" t="s">
        <v>167</v>
      </c>
      <c r="Q239" t="s">
        <v>792</v>
      </c>
      <c r="R239" t="s">
        <v>2468</v>
      </c>
      <c r="T239" t="s">
        <v>170</v>
      </c>
      <c r="U239" t="s">
        <v>171</v>
      </c>
      <c r="V239" t="s">
        <v>172</v>
      </c>
      <c r="W239" t="s">
        <v>173</v>
      </c>
      <c r="X239" t="s">
        <v>174</v>
      </c>
      <c r="Y239" t="s">
        <v>175</v>
      </c>
      <c r="Z239">
        <v>0</v>
      </c>
      <c r="AA239" t="s">
        <v>2469</v>
      </c>
      <c r="AB239">
        <v>13</v>
      </c>
      <c r="AC239">
        <v>6713046</v>
      </c>
      <c r="AK239">
        <v>0</v>
      </c>
      <c r="AL239">
        <v>0</v>
      </c>
      <c r="AM239">
        <v>0</v>
      </c>
      <c r="AN239">
        <v>0</v>
      </c>
      <c r="AO239">
        <v>0</v>
      </c>
      <c r="AP239">
        <v>0</v>
      </c>
      <c r="AQ239">
        <v>0</v>
      </c>
      <c r="AR239">
        <v>0</v>
      </c>
      <c r="AS239">
        <v>0</v>
      </c>
      <c r="AW239">
        <v>0</v>
      </c>
      <c r="AX239">
        <v>6713046</v>
      </c>
      <c r="AY239">
        <v>0</v>
      </c>
      <c r="BH239">
        <v>0</v>
      </c>
      <c r="BI239">
        <v>53</v>
      </c>
      <c r="BJ239" t="s">
        <v>189</v>
      </c>
      <c r="BK239" t="s">
        <v>190</v>
      </c>
      <c r="BN239">
        <v>0.99726027397260275</v>
      </c>
      <c r="BO239">
        <v>11.967123287671233</v>
      </c>
      <c r="BP239" t="s">
        <v>2470</v>
      </c>
      <c r="BQ239">
        <v>0</v>
      </c>
      <c r="BR239" t="s">
        <v>2471</v>
      </c>
      <c r="BS239">
        <v>0</v>
      </c>
      <c r="BT239" s="13"/>
      <c r="BU239" s="13" t="s">
        <v>2472</v>
      </c>
      <c r="BV239" s="13">
        <v>0</v>
      </c>
    </row>
    <row r="240" spans="1:74">
      <c r="A240">
        <v>5475</v>
      </c>
      <c r="B240" t="s">
        <v>223</v>
      </c>
      <c r="C240" t="s">
        <v>224</v>
      </c>
      <c r="D240" t="s">
        <v>2473</v>
      </c>
      <c r="E240" t="s">
        <v>324</v>
      </c>
      <c r="F240" t="s">
        <v>2474</v>
      </c>
      <c r="G240" t="s">
        <v>201</v>
      </c>
      <c r="H240" s="13">
        <v>44835</v>
      </c>
      <c r="I240" s="13">
        <v>44835</v>
      </c>
      <c r="J240" s="13">
        <v>45199</v>
      </c>
      <c r="K240" s="13">
        <v>45930</v>
      </c>
      <c r="L240">
        <v>113370</v>
      </c>
      <c r="M240" t="s">
        <v>324</v>
      </c>
      <c r="N240" t="s">
        <v>326</v>
      </c>
      <c r="P240" t="s">
        <v>327</v>
      </c>
      <c r="Q240" t="s">
        <v>328</v>
      </c>
      <c r="T240" t="s">
        <v>170</v>
      </c>
      <c r="U240" t="s">
        <v>171</v>
      </c>
      <c r="V240" t="s">
        <v>172</v>
      </c>
      <c r="W240" t="s">
        <v>173</v>
      </c>
      <c r="X240" t="s">
        <v>174</v>
      </c>
      <c r="Y240" t="s">
        <v>175</v>
      </c>
      <c r="Z240">
        <v>0</v>
      </c>
      <c r="AA240" t="s">
        <v>2475</v>
      </c>
      <c r="AB240">
        <v>13</v>
      </c>
      <c r="AC240">
        <v>37790</v>
      </c>
      <c r="AD240" t="s">
        <v>268</v>
      </c>
      <c r="AE240" t="s">
        <v>330</v>
      </c>
      <c r="AF240" t="s">
        <v>331</v>
      </c>
      <c r="AK240">
        <v>0</v>
      </c>
      <c r="AL240">
        <v>0</v>
      </c>
      <c r="AM240">
        <v>0</v>
      </c>
      <c r="AN240">
        <v>37790</v>
      </c>
      <c r="AO240">
        <v>37790</v>
      </c>
      <c r="AP240">
        <v>37790</v>
      </c>
      <c r="AQ240">
        <v>0</v>
      </c>
      <c r="AR240">
        <v>0</v>
      </c>
      <c r="AS240">
        <v>0</v>
      </c>
      <c r="AW240">
        <v>0</v>
      </c>
      <c r="AX240">
        <v>75580</v>
      </c>
      <c r="AY240">
        <v>37790</v>
      </c>
      <c r="AZ240" t="s">
        <v>332</v>
      </c>
      <c r="BA240" t="s">
        <v>333</v>
      </c>
      <c r="BD240" t="s">
        <v>336</v>
      </c>
      <c r="BH240">
        <v>0</v>
      </c>
      <c r="BI240">
        <v>53</v>
      </c>
      <c r="BJ240" t="s">
        <v>189</v>
      </c>
      <c r="BK240" t="s">
        <v>190</v>
      </c>
      <c r="BN240">
        <v>6</v>
      </c>
      <c r="BO240">
        <v>72</v>
      </c>
      <c r="BP240" t="s">
        <v>337</v>
      </c>
      <c r="BQ240">
        <v>37790</v>
      </c>
      <c r="BS240">
        <v>0</v>
      </c>
      <c r="BT240" s="13"/>
      <c r="BU240" s="13"/>
      <c r="BV240" s="13">
        <v>0</v>
      </c>
    </row>
    <row r="241" spans="1:74">
      <c r="A241">
        <v>5476</v>
      </c>
      <c r="B241" t="s">
        <v>223</v>
      </c>
      <c r="C241" t="s">
        <v>224</v>
      </c>
      <c r="D241" t="s">
        <v>2476</v>
      </c>
      <c r="E241" t="s">
        <v>2477</v>
      </c>
      <c r="F241" t="s">
        <v>2478</v>
      </c>
      <c r="G241" t="s">
        <v>2478</v>
      </c>
      <c r="H241" s="13">
        <v>43922</v>
      </c>
      <c r="I241" s="13">
        <v>44652</v>
      </c>
      <c r="J241" s="13">
        <v>45016</v>
      </c>
      <c r="K241" s="13">
        <v>45747</v>
      </c>
      <c r="L241">
        <v>3614132</v>
      </c>
      <c r="M241" t="s">
        <v>2479</v>
      </c>
      <c r="N241" t="s">
        <v>2480</v>
      </c>
      <c r="P241" t="s">
        <v>737</v>
      </c>
      <c r="Q241" t="s">
        <v>738</v>
      </c>
      <c r="R241" t="s">
        <v>2481</v>
      </c>
      <c r="S241" t="s">
        <v>2482</v>
      </c>
      <c r="T241" t="s">
        <v>170</v>
      </c>
      <c r="U241" t="s">
        <v>171</v>
      </c>
      <c r="V241" t="s">
        <v>172</v>
      </c>
      <c r="W241" t="s">
        <v>173</v>
      </c>
      <c r="X241" t="s">
        <v>174</v>
      </c>
      <c r="Y241" t="s">
        <v>175</v>
      </c>
      <c r="Z241">
        <v>741276</v>
      </c>
      <c r="AA241" t="s">
        <v>2479</v>
      </c>
      <c r="AB241">
        <v>2</v>
      </c>
      <c r="AC241">
        <v>741276</v>
      </c>
      <c r="AD241" t="s">
        <v>268</v>
      </c>
      <c r="AG241" t="s">
        <v>2483</v>
      </c>
      <c r="AI241" t="s">
        <v>2484</v>
      </c>
      <c r="AJ241" t="s">
        <v>1965</v>
      </c>
      <c r="AK241">
        <v>92694</v>
      </c>
      <c r="AL241">
        <v>1788</v>
      </c>
      <c r="AM241">
        <v>36976</v>
      </c>
      <c r="AN241">
        <v>654067</v>
      </c>
      <c r="AO241">
        <v>686770</v>
      </c>
      <c r="AP241">
        <v>721109</v>
      </c>
      <c r="AQ241">
        <v>757164</v>
      </c>
      <c r="AR241">
        <v>795022</v>
      </c>
      <c r="AS241">
        <v>0</v>
      </c>
      <c r="AW241">
        <v>13224</v>
      </c>
      <c r="AX241">
        <v>741276</v>
      </c>
      <c r="AY241">
        <v>741276</v>
      </c>
      <c r="AZ241" t="s">
        <v>2485</v>
      </c>
      <c r="BA241" t="s">
        <v>2486</v>
      </c>
      <c r="BB241" t="s">
        <v>2485</v>
      </c>
      <c r="BC241" t="s">
        <v>2486</v>
      </c>
      <c r="BD241" t="s">
        <v>216</v>
      </c>
      <c r="BE241" t="s">
        <v>2487</v>
      </c>
      <c r="BF241" t="s">
        <v>2488</v>
      </c>
      <c r="BG241" t="s">
        <v>219</v>
      </c>
      <c r="BH241">
        <v>61</v>
      </c>
      <c r="BI241">
        <v>18</v>
      </c>
      <c r="BJ241" t="s">
        <v>2273</v>
      </c>
      <c r="BK241" t="s">
        <v>2274</v>
      </c>
      <c r="BN241">
        <v>5</v>
      </c>
      <c r="BO241">
        <v>60</v>
      </c>
      <c r="BP241" t="s">
        <v>2489</v>
      </c>
      <c r="BQ241">
        <v>596594</v>
      </c>
      <c r="BR241" t="s">
        <v>2490</v>
      </c>
      <c r="BT241" s="13"/>
      <c r="BU241" s="13"/>
      <c r="BV241" s="13">
        <v>0</v>
      </c>
    </row>
    <row r="242" spans="1:74">
      <c r="A242">
        <v>5477</v>
      </c>
      <c r="B242" t="s">
        <v>223</v>
      </c>
      <c r="C242" t="s">
        <v>224</v>
      </c>
      <c r="D242" t="s">
        <v>2491</v>
      </c>
      <c r="E242" t="s">
        <v>2492</v>
      </c>
      <c r="F242" t="s">
        <v>2478</v>
      </c>
      <c r="G242" t="s">
        <v>2478</v>
      </c>
      <c r="H242" s="13">
        <v>43922</v>
      </c>
      <c r="I242" s="13">
        <v>44652</v>
      </c>
      <c r="J242" s="13">
        <v>45016</v>
      </c>
      <c r="K242" s="13">
        <v>45747</v>
      </c>
      <c r="L242">
        <v>1907678</v>
      </c>
      <c r="M242" t="s">
        <v>2493</v>
      </c>
      <c r="N242" t="s">
        <v>1713</v>
      </c>
      <c r="O242" t="s">
        <v>978</v>
      </c>
      <c r="P242" t="s">
        <v>167</v>
      </c>
      <c r="Q242" t="s">
        <v>1019</v>
      </c>
      <c r="R242" t="s">
        <v>2494</v>
      </c>
      <c r="S242" t="s">
        <v>2482</v>
      </c>
      <c r="T242" t="s">
        <v>170</v>
      </c>
      <c r="U242" t="s">
        <v>171</v>
      </c>
      <c r="V242" t="s">
        <v>172</v>
      </c>
      <c r="W242" t="s">
        <v>173</v>
      </c>
      <c r="X242" t="s">
        <v>174</v>
      </c>
      <c r="Y242" t="s">
        <v>175</v>
      </c>
      <c r="Z242">
        <v>399099</v>
      </c>
      <c r="AA242" t="s">
        <v>2495</v>
      </c>
      <c r="AB242">
        <v>2</v>
      </c>
      <c r="AC242">
        <v>399099</v>
      </c>
      <c r="AD242" t="s">
        <v>177</v>
      </c>
      <c r="AE242" t="s">
        <v>2496</v>
      </c>
      <c r="AF242" t="s">
        <v>2497</v>
      </c>
      <c r="AG242" t="s">
        <v>2483</v>
      </c>
      <c r="AI242" t="s">
        <v>2484</v>
      </c>
      <c r="AJ242" t="s">
        <v>1965</v>
      </c>
      <c r="AK242">
        <v>277383</v>
      </c>
      <c r="AL242">
        <v>0</v>
      </c>
      <c r="AM242">
        <v>32953</v>
      </c>
      <c r="AN242">
        <v>345242</v>
      </c>
      <c r="AO242">
        <v>362504</v>
      </c>
      <c r="AP242">
        <v>380629</v>
      </c>
      <c r="AQ242">
        <v>399660</v>
      </c>
      <c r="AR242">
        <v>419643</v>
      </c>
      <c r="AS242">
        <v>0</v>
      </c>
      <c r="AW242">
        <v>88763</v>
      </c>
      <c r="AX242">
        <v>798198</v>
      </c>
      <c r="AY242">
        <v>399099</v>
      </c>
      <c r="AZ242" t="s">
        <v>2498</v>
      </c>
      <c r="BA242" t="s">
        <v>2499</v>
      </c>
      <c r="BB242" t="s">
        <v>2500</v>
      </c>
      <c r="BC242" t="s">
        <v>2501</v>
      </c>
      <c r="BD242" t="s">
        <v>254</v>
      </c>
      <c r="BE242" t="s">
        <v>2487</v>
      </c>
      <c r="BF242" t="s">
        <v>2488</v>
      </c>
      <c r="BG242" t="s">
        <v>219</v>
      </c>
      <c r="BH242">
        <v>61</v>
      </c>
      <c r="BI242">
        <v>18</v>
      </c>
      <c r="BJ242" t="s">
        <v>2273</v>
      </c>
      <c r="BK242" t="s">
        <v>2274</v>
      </c>
      <c r="BN242">
        <v>10</v>
      </c>
      <c r="BO242">
        <v>120</v>
      </c>
      <c r="BP242" t="s">
        <v>2502</v>
      </c>
      <c r="BQ242">
        <v>0</v>
      </c>
      <c r="BR242" t="s">
        <v>2503</v>
      </c>
      <c r="BT242" s="13"/>
      <c r="BU242" s="13" t="s">
        <v>2504</v>
      </c>
      <c r="BV242" s="13">
        <v>0</v>
      </c>
    </row>
    <row r="243" spans="1:74">
      <c r="A243">
        <v>5478</v>
      </c>
      <c r="B243" t="s">
        <v>223</v>
      </c>
      <c r="C243" t="s">
        <v>224</v>
      </c>
      <c r="D243" t="s">
        <v>2505</v>
      </c>
      <c r="E243" t="s">
        <v>2506</v>
      </c>
      <c r="F243" t="s">
        <v>2256</v>
      </c>
      <c r="G243" t="s">
        <v>2257</v>
      </c>
      <c r="H243" s="13">
        <v>43831</v>
      </c>
      <c r="I243" s="13">
        <v>44652</v>
      </c>
      <c r="J243" s="13">
        <v>45016</v>
      </c>
      <c r="K243" s="13">
        <v>45657</v>
      </c>
      <c r="L243">
        <v>445857</v>
      </c>
      <c r="M243" t="s">
        <v>2506</v>
      </c>
      <c r="N243" t="s">
        <v>2507</v>
      </c>
      <c r="P243" t="s">
        <v>2508</v>
      </c>
      <c r="Q243" t="s">
        <v>2509</v>
      </c>
      <c r="R243" t="s">
        <v>2510</v>
      </c>
      <c r="S243" t="s">
        <v>2261</v>
      </c>
      <c r="T243" t="s">
        <v>170</v>
      </c>
      <c r="U243" t="s">
        <v>171</v>
      </c>
      <c r="V243" t="s">
        <v>172</v>
      </c>
      <c r="W243" t="s">
        <v>173</v>
      </c>
      <c r="X243" t="s">
        <v>174</v>
      </c>
      <c r="Y243" t="s">
        <v>175</v>
      </c>
      <c r="Z243">
        <v>79327</v>
      </c>
      <c r="AA243" t="s">
        <v>2262</v>
      </c>
      <c r="AB243">
        <v>7</v>
      </c>
      <c r="AC243">
        <v>79327</v>
      </c>
      <c r="AD243" t="s">
        <v>268</v>
      </c>
      <c r="AE243" t="s">
        <v>2511</v>
      </c>
      <c r="AF243" t="s">
        <v>2512</v>
      </c>
      <c r="AG243" t="s">
        <v>2265</v>
      </c>
      <c r="AH243" t="s">
        <v>833</v>
      </c>
      <c r="AI243" t="s">
        <v>2266</v>
      </c>
      <c r="AJ243" t="s">
        <v>182</v>
      </c>
      <c r="AK243">
        <v>48245</v>
      </c>
      <c r="AL243">
        <v>0</v>
      </c>
      <c r="AM243">
        <v>7926</v>
      </c>
      <c r="AN243">
        <v>19443</v>
      </c>
      <c r="AO243">
        <v>81661</v>
      </c>
      <c r="AP243">
        <v>85744</v>
      </c>
      <c r="AQ243">
        <v>90031</v>
      </c>
      <c r="AR243">
        <v>94533</v>
      </c>
      <c r="AS243">
        <v>74445</v>
      </c>
      <c r="AU243" t="s">
        <v>2513</v>
      </c>
      <c r="AW243">
        <v>18490</v>
      </c>
      <c r="AX243">
        <v>79327</v>
      </c>
      <c r="AY243">
        <v>79327</v>
      </c>
      <c r="AZ243" t="s">
        <v>2514</v>
      </c>
      <c r="BA243" t="s">
        <v>2515</v>
      </c>
      <c r="BB243" t="s">
        <v>2516</v>
      </c>
      <c r="BC243" t="s">
        <v>2517</v>
      </c>
      <c r="BD243" t="s">
        <v>289</v>
      </c>
      <c r="BE243" t="s">
        <v>2271</v>
      </c>
      <c r="BF243" t="s">
        <v>1676</v>
      </c>
      <c r="BG243" t="s">
        <v>2272</v>
      </c>
      <c r="BH243">
        <v>19</v>
      </c>
      <c r="BI243">
        <v>18</v>
      </c>
      <c r="BJ243" t="s">
        <v>2273</v>
      </c>
      <c r="BK243" t="s">
        <v>2274</v>
      </c>
      <c r="BN243">
        <v>5.0027397260273974</v>
      </c>
      <c r="BO243">
        <v>60.032876712328772</v>
      </c>
      <c r="BP243" t="s">
        <v>2518</v>
      </c>
      <c r="BQ243">
        <v>4666</v>
      </c>
      <c r="BR243" t="s">
        <v>2519</v>
      </c>
      <c r="BS243">
        <v>10</v>
      </c>
      <c r="BT243" s="13">
        <v>43404</v>
      </c>
      <c r="BU243" s="13"/>
      <c r="BV243" s="13">
        <v>0</v>
      </c>
    </row>
    <row r="244" spans="1:74">
      <c r="A244">
        <v>5479</v>
      </c>
      <c r="B244" t="s">
        <v>223</v>
      </c>
      <c r="C244" t="s">
        <v>224</v>
      </c>
      <c r="D244" t="s">
        <v>2520</v>
      </c>
      <c r="E244" t="s">
        <v>2521</v>
      </c>
      <c r="F244" t="s">
        <v>2256</v>
      </c>
      <c r="G244" t="s">
        <v>2257</v>
      </c>
      <c r="H244" s="13">
        <v>43831</v>
      </c>
      <c r="I244" s="13">
        <v>44652</v>
      </c>
      <c r="J244" s="13">
        <v>45016</v>
      </c>
      <c r="K244" s="13">
        <v>45657</v>
      </c>
      <c r="L244">
        <v>327939</v>
      </c>
      <c r="M244" t="s">
        <v>2522</v>
      </c>
      <c r="N244" t="s">
        <v>2523</v>
      </c>
      <c r="O244" t="s">
        <v>2524</v>
      </c>
      <c r="P244" t="s">
        <v>2525</v>
      </c>
      <c r="Q244" t="s">
        <v>2526</v>
      </c>
      <c r="R244" t="s">
        <v>2527</v>
      </c>
      <c r="S244" t="s">
        <v>2261</v>
      </c>
      <c r="T244" t="s">
        <v>170</v>
      </c>
      <c r="U244" t="s">
        <v>171</v>
      </c>
      <c r="V244" t="s">
        <v>172</v>
      </c>
      <c r="W244" t="s">
        <v>173</v>
      </c>
      <c r="X244" t="s">
        <v>174</v>
      </c>
      <c r="Y244" t="s">
        <v>175</v>
      </c>
      <c r="Z244">
        <v>58349</v>
      </c>
      <c r="AA244" t="s">
        <v>2262</v>
      </c>
      <c r="AB244">
        <v>7</v>
      </c>
      <c r="AC244">
        <v>58349</v>
      </c>
      <c r="AD244" t="s">
        <v>209</v>
      </c>
      <c r="AE244" t="s">
        <v>2528</v>
      </c>
      <c r="AG244" t="s">
        <v>2265</v>
      </c>
      <c r="AH244" t="s">
        <v>833</v>
      </c>
      <c r="AI244" t="s">
        <v>2266</v>
      </c>
      <c r="AJ244" t="s">
        <v>182</v>
      </c>
      <c r="AK244">
        <v>44597</v>
      </c>
      <c r="AL244">
        <v>0</v>
      </c>
      <c r="AM244">
        <v>5304</v>
      </c>
      <c r="AN244">
        <v>14301</v>
      </c>
      <c r="AO244">
        <v>60065</v>
      </c>
      <c r="AP244">
        <v>63067</v>
      </c>
      <c r="AQ244">
        <v>66220</v>
      </c>
      <c r="AR244">
        <v>69531</v>
      </c>
      <c r="AS244">
        <v>54755</v>
      </c>
      <c r="AW244">
        <v>6534</v>
      </c>
      <c r="AX244">
        <v>58349</v>
      </c>
      <c r="AY244">
        <v>58349</v>
      </c>
      <c r="AZ244" t="s">
        <v>2529</v>
      </c>
      <c r="BA244" t="s">
        <v>2530</v>
      </c>
      <c r="BB244" t="s">
        <v>2531</v>
      </c>
      <c r="BC244" t="s">
        <v>2532</v>
      </c>
      <c r="BD244" t="s">
        <v>216</v>
      </c>
      <c r="BE244" t="s">
        <v>2271</v>
      </c>
      <c r="BF244" t="s">
        <v>1676</v>
      </c>
      <c r="BG244" t="s">
        <v>2272</v>
      </c>
      <c r="BH244">
        <v>19</v>
      </c>
      <c r="BI244">
        <v>18</v>
      </c>
      <c r="BJ244" t="s">
        <v>2273</v>
      </c>
      <c r="BK244" t="s">
        <v>2274</v>
      </c>
      <c r="BN244">
        <v>5.0027397260273974</v>
      </c>
      <c r="BO244">
        <v>60.032876712328772</v>
      </c>
      <c r="BP244" t="s">
        <v>2533</v>
      </c>
      <c r="BQ244">
        <v>1914</v>
      </c>
      <c r="BR244" t="s">
        <v>2534</v>
      </c>
      <c r="BT244" s="13"/>
      <c r="BU244" s="13"/>
      <c r="BV244" s="13">
        <v>0</v>
      </c>
    </row>
    <row r="245" spans="1:74">
      <c r="A245">
        <v>5480</v>
      </c>
      <c r="B245" t="s">
        <v>223</v>
      </c>
      <c r="C245" t="s">
        <v>224</v>
      </c>
      <c r="D245" t="s">
        <v>2535</v>
      </c>
      <c r="E245" t="s">
        <v>2536</v>
      </c>
      <c r="F245" t="s">
        <v>2256</v>
      </c>
      <c r="G245" t="s">
        <v>2257</v>
      </c>
      <c r="H245" s="13">
        <v>43831</v>
      </c>
      <c r="I245" s="13">
        <v>44652</v>
      </c>
      <c r="J245" s="13">
        <v>45016</v>
      </c>
      <c r="K245" s="13">
        <v>45657</v>
      </c>
      <c r="L245">
        <v>374583</v>
      </c>
      <c r="M245" t="s">
        <v>2537</v>
      </c>
      <c r="N245" t="s">
        <v>2538</v>
      </c>
      <c r="P245" t="s">
        <v>2014</v>
      </c>
      <c r="Q245" t="s">
        <v>2015</v>
      </c>
      <c r="R245" t="s">
        <v>2539</v>
      </c>
      <c r="S245" t="s">
        <v>2261</v>
      </c>
      <c r="T245" t="s">
        <v>170</v>
      </c>
      <c r="U245" t="s">
        <v>171</v>
      </c>
      <c r="V245" t="s">
        <v>172</v>
      </c>
      <c r="W245" t="s">
        <v>173</v>
      </c>
      <c r="X245" t="s">
        <v>174</v>
      </c>
      <c r="Y245" t="s">
        <v>175</v>
      </c>
      <c r="Z245">
        <v>66646</v>
      </c>
      <c r="AA245" t="s">
        <v>2262</v>
      </c>
      <c r="AB245">
        <v>7</v>
      </c>
      <c r="AC245">
        <v>66646</v>
      </c>
      <c r="AD245" t="s">
        <v>268</v>
      </c>
      <c r="AE245" t="s">
        <v>2540</v>
      </c>
      <c r="AF245" t="s">
        <v>2541</v>
      </c>
      <c r="AG245" t="s">
        <v>2265</v>
      </c>
      <c r="AH245" t="s">
        <v>833</v>
      </c>
      <c r="AI245" t="s">
        <v>2266</v>
      </c>
      <c r="AJ245" t="s">
        <v>182</v>
      </c>
      <c r="AK245">
        <v>57210</v>
      </c>
      <c r="AL245">
        <v>0</v>
      </c>
      <c r="AM245">
        <v>0</v>
      </c>
      <c r="AN245">
        <v>16335</v>
      </c>
      <c r="AO245">
        <v>68607</v>
      </c>
      <c r="AP245">
        <v>72037</v>
      </c>
      <c r="AQ245">
        <v>75639</v>
      </c>
      <c r="AR245">
        <v>79421</v>
      </c>
      <c r="AS245">
        <v>62544</v>
      </c>
      <c r="AW245">
        <v>9279</v>
      </c>
      <c r="AX245">
        <v>66646</v>
      </c>
      <c r="AY245">
        <v>66646</v>
      </c>
      <c r="AZ245" t="s">
        <v>2542</v>
      </c>
      <c r="BA245" t="s">
        <v>2543</v>
      </c>
      <c r="BB245" t="s">
        <v>466</v>
      </c>
      <c r="BC245" t="s">
        <v>2544</v>
      </c>
      <c r="BD245" t="s">
        <v>216</v>
      </c>
      <c r="BE245" t="s">
        <v>2271</v>
      </c>
      <c r="BF245" t="s">
        <v>1676</v>
      </c>
      <c r="BG245" t="s">
        <v>2272</v>
      </c>
      <c r="BH245">
        <v>19</v>
      </c>
      <c r="BI245">
        <v>18</v>
      </c>
      <c r="BJ245" t="s">
        <v>2273</v>
      </c>
      <c r="BK245" t="s">
        <v>2274</v>
      </c>
      <c r="BN245">
        <v>5.0027397260273974</v>
      </c>
      <c r="BO245">
        <v>60.032876712328772</v>
      </c>
      <c r="BP245" t="s">
        <v>2545</v>
      </c>
      <c r="BQ245">
        <v>157</v>
      </c>
      <c r="BR245" t="s">
        <v>2546</v>
      </c>
      <c r="BT245" s="13"/>
      <c r="BU245" s="13"/>
      <c r="BV245" s="13">
        <v>0</v>
      </c>
    </row>
    <row r="246" spans="1:74">
      <c r="A246">
        <v>5481</v>
      </c>
      <c r="B246" t="s">
        <v>223</v>
      </c>
      <c r="C246" t="s">
        <v>224</v>
      </c>
      <c r="D246" t="s">
        <v>2547</v>
      </c>
      <c r="E246" t="s">
        <v>2548</v>
      </c>
      <c r="F246" t="s">
        <v>2256</v>
      </c>
      <c r="G246" t="s">
        <v>2257</v>
      </c>
      <c r="H246" s="13">
        <v>43831</v>
      </c>
      <c r="I246" s="13">
        <v>44652</v>
      </c>
      <c r="J246" s="13">
        <v>45016</v>
      </c>
      <c r="K246" s="13">
        <v>45657</v>
      </c>
      <c r="L246">
        <v>944234</v>
      </c>
      <c r="M246" t="s">
        <v>2549</v>
      </c>
      <c r="N246" t="s">
        <v>2550</v>
      </c>
      <c r="O246" t="s">
        <v>2551</v>
      </c>
      <c r="P246" t="s">
        <v>229</v>
      </c>
      <c r="Q246" t="s">
        <v>2552</v>
      </c>
      <c r="R246" t="s">
        <v>2553</v>
      </c>
      <c r="S246" t="s">
        <v>2261</v>
      </c>
      <c r="T246" t="s">
        <v>170</v>
      </c>
      <c r="U246" t="s">
        <v>171</v>
      </c>
      <c r="V246" t="s">
        <v>172</v>
      </c>
      <c r="W246" t="s">
        <v>173</v>
      </c>
      <c r="X246" t="s">
        <v>174</v>
      </c>
      <c r="Y246" t="s">
        <v>175</v>
      </c>
      <c r="Z246">
        <v>167997</v>
      </c>
      <c r="AA246" t="s">
        <v>2262</v>
      </c>
      <c r="AB246">
        <v>7</v>
      </c>
      <c r="AC246">
        <v>167997</v>
      </c>
      <c r="AD246" t="s">
        <v>268</v>
      </c>
      <c r="AE246" t="s">
        <v>2554</v>
      </c>
      <c r="AF246" t="s">
        <v>2555</v>
      </c>
      <c r="AG246" t="s">
        <v>2265</v>
      </c>
      <c r="AH246" t="s">
        <v>833</v>
      </c>
      <c r="AI246" t="s">
        <v>2266</v>
      </c>
      <c r="AJ246" t="s">
        <v>182</v>
      </c>
      <c r="AK246">
        <v>147750</v>
      </c>
      <c r="AL246">
        <v>0</v>
      </c>
      <c r="AM246">
        <v>0</v>
      </c>
      <c r="AN246">
        <v>41177</v>
      </c>
      <c r="AO246">
        <v>172940</v>
      </c>
      <c r="AP246">
        <v>181588</v>
      </c>
      <c r="AQ246">
        <v>190668</v>
      </c>
      <c r="AR246">
        <v>200202</v>
      </c>
      <c r="AS246">
        <v>157659</v>
      </c>
      <c r="AW246">
        <v>13522</v>
      </c>
      <c r="AX246">
        <v>167997</v>
      </c>
      <c r="AY246">
        <v>167997</v>
      </c>
      <c r="AZ246" t="s">
        <v>2556</v>
      </c>
      <c r="BA246" t="s">
        <v>2557</v>
      </c>
      <c r="BB246" t="s">
        <v>2558</v>
      </c>
      <c r="BC246" t="s">
        <v>2559</v>
      </c>
      <c r="BD246" t="s">
        <v>289</v>
      </c>
      <c r="BE246" t="s">
        <v>2271</v>
      </c>
      <c r="BF246" t="s">
        <v>1676</v>
      </c>
      <c r="BG246" t="s">
        <v>2272</v>
      </c>
      <c r="BH246">
        <v>19</v>
      </c>
      <c r="BI246">
        <v>18</v>
      </c>
      <c r="BJ246" t="s">
        <v>2273</v>
      </c>
      <c r="BK246" t="s">
        <v>2274</v>
      </c>
      <c r="BN246">
        <v>5.0027397260273974</v>
      </c>
      <c r="BO246">
        <v>60.032876712328772</v>
      </c>
      <c r="BP246" t="s">
        <v>2560</v>
      </c>
      <c r="BQ246">
        <v>6725</v>
      </c>
      <c r="BR246" t="s">
        <v>2561</v>
      </c>
      <c r="BT246" s="13"/>
      <c r="BU246" s="13"/>
      <c r="BV246" s="13">
        <v>0</v>
      </c>
    </row>
    <row r="247" spans="1:74">
      <c r="A247">
        <v>5482</v>
      </c>
      <c r="B247" t="s">
        <v>223</v>
      </c>
      <c r="C247" t="s">
        <v>224</v>
      </c>
      <c r="D247" t="s">
        <v>2562</v>
      </c>
      <c r="E247" t="s">
        <v>294</v>
      </c>
      <c r="F247" t="s">
        <v>299</v>
      </c>
      <c r="G247" t="s">
        <v>201</v>
      </c>
      <c r="H247" s="13">
        <v>43616</v>
      </c>
      <c r="I247" s="13">
        <v>44712</v>
      </c>
      <c r="J247" s="13">
        <v>45076</v>
      </c>
      <c r="K247" s="13">
        <v>45442</v>
      </c>
      <c r="L247">
        <v>1864078</v>
      </c>
      <c r="M247" t="s">
        <v>294</v>
      </c>
      <c r="N247" t="s">
        <v>296</v>
      </c>
      <c r="P247" t="s">
        <v>297</v>
      </c>
      <c r="Q247" t="s">
        <v>298</v>
      </c>
      <c r="S247" t="s">
        <v>207</v>
      </c>
      <c r="T247" t="s">
        <v>170</v>
      </c>
      <c r="U247" t="s">
        <v>171</v>
      </c>
      <c r="V247" t="s">
        <v>172</v>
      </c>
      <c r="W247" t="s">
        <v>173</v>
      </c>
      <c r="X247" t="s">
        <v>174</v>
      </c>
      <c r="Y247" t="s">
        <v>175</v>
      </c>
      <c r="Z247">
        <v>375564</v>
      </c>
      <c r="AA247" t="s">
        <v>299</v>
      </c>
      <c r="AB247">
        <v>13</v>
      </c>
      <c r="AC247">
        <v>375564</v>
      </c>
      <c r="AD247" t="s">
        <v>177</v>
      </c>
      <c r="AE247" t="s">
        <v>300</v>
      </c>
      <c r="AG247" t="s">
        <v>212</v>
      </c>
      <c r="AI247" t="s">
        <v>213</v>
      </c>
      <c r="AJ247" t="s">
        <v>182</v>
      </c>
      <c r="AK247">
        <v>208157</v>
      </c>
      <c r="AL247">
        <v>0</v>
      </c>
      <c r="AM247">
        <v>34411</v>
      </c>
      <c r="AN247">
        <v>362415</v>
      </c>
      <c r="AO247">
        <v>374971</v>
      </c>
      <c r="AP247">
        <v>375564</v>
      </c>
      <c r="AQ247">
        <v>375564</v>
      </c>
      <c r="AR247">
        <v>375564</v>
      </c>
      <c r="AS247">
        <v>0</v>
      </c>
      <c r="AW247">
        <v>61746</v>
      </c>
      <c r="AX247">
        <v>375564</v>
      </c>
      <c r="AY247">
        <v>375564</v>
      </c>
      <c r="AZ247" t="s">
        <v>301</v>
      </c>
      <c r="BA247" t="s">
        <v>302</v>
      </c>
      <c r="BB247" t="s">
        <v>303</v>
      </c>
      <c r="BC247" t="s">
        <v>304</v>
      </c>
      <c r="BD247" t="s">
        <v>289</v>
      </c>
      <c r="BE247" t="s">
        <v>217</v>
      </c>
      <c r="BF247" t="s">
        <v>218</v>
      </c>
      <c r="BG247" t="s">
        <v>219</v>
      </c>
      <c r="BH247">
        <v>71</v>
      </c>
      <c r="BI247">
        <v>53</v>
      </c>
      <c r="BJ247" t="s">
        <v>189</v>
      </c>
      <c r="BK247" t="s">
        <v>190</v>
      </c>
      <c r="BN247">
        <v>5.0027397260273974</v>
      </c>
      <c r="BO247">
        <v>60.032876712328772</v>
      </c>
      <c r="BP247" t="s">
        <v>305</v>
      </c>
      <c r="BQ247">
        <v>71250</v>
      </c>
      <c r="BR247" t="s">
        <v>306</v>
      </c>
      <c r="BS247">
        <v>0</v>
      </c>
      <c r="BT247" s="13"/>
      <c r="BU247" s="13" t="s">
        <v>307</v>
      </c>
      <c r="BV247" s="13">
        <v>0</v>
      </c>
    </row>
    <row r="248" spans="1:74">
      <c r="A248">
        <v>5483</v>
      </c>
      <c r="B248" t="s">
        <v>223</v>
      </c>
      <c r="C248" t="s">
        <v>224</v>
      </c>
      <c r="D248" t="s">
        <v>2461</v>
      </c>
      <c r="E248" t="s">
        <v>470</v>
      </c>
      <c r="F248" t="s">
        <v>2462</v>
      </c>
      <c r="G248" t="s">
        <v>201</v>
      </c>
      <c r="H248" s="13">
        <v>44720</v>
      </c>
      <c r="I248" s="13">
        <v>44720</v>
      </c>
      <c r="J248" s="13">
        <v>44834</v>
      </c>
      <c r="K248" s="13">
        <v>45565</v>
      </c>
      <c r="L248">
        <v>782972</v>
      </c>
      <c r="M248" t="s">
        <v>472</v>
      </c>
      <c r="N248" t="s">
        <v>473</v>
      </c>
      <c r="O248" t="s">
        <v>474</v>
      </c>
      <c r="P248" t="s">
        <v>475</v>
      </c>
      <c r="Q248" t="s">
        <v>476</v>
      </c>
      <c r="R248" t="s">
        <v>477</v>
      </c>
      <c r="S248" t="s">
        <v>207</v>
      </c>
      <c r="T248" t="s">
        <v>170</v>
      </c>
      <c r="U248" t="s">
        <v>171</v>
      </c>
      <c r="V248" t="s">
        <v>172</v>
      </c>
      <c r="W248" t="s">
        <v>173</v>
      </c>
      <c r="X248" t="s">
        <v>174</v>
      </c>
      <c r="Y248" t="s">
        <v>175</v>
      </c>
      <c r="Z248">
        <v>88378</v>
      </c>
      <c r="AA248" t="s">
        <v>478</v>
      </c>
      <c r="AB248">
        <v>13</v>
      </c>
      <c r="AC248">
        <v>88378</v>
      </c>
      <c r="AD248" t="s">
        <v>268</v>
      </c>
      <c r="AE248" t="s">
        <v>479</v>
      </c>
      <c r="AG248" t="s">
        <v>212</v>
      </c>
      <c r="AI248" t="s">
        <v>213</v>
      </c>
      <c r="AJ248" t="s">
        <v>182</v>
      </c>
      <c r="AK248">
        <v>49001</v>
      </c>
      <c r="AL248">
        <v>5100</v>
      </c>
      <c r="AM248">
        <v>8034</v>
      </c>
      <c r="AN248">
        <v>88378</v>
      </c>
      <c r="AO248">
        <v>342494</v>
      </c>
      <c r="AP248">
        <v>352100</v>
      </c>
      <c r="AQ248">
        <v>0</v>
      </c>
      <c r="AR248">
        <v>0</v>
      </c>
      <c r="AS248">
        <v>0</v>
      </c>
      <c r="AU248" t="s">
        <v>480</v>
      </c>
      <c r="AW248">
        <v>7852</v>
      </c>
      <c r="AX248">
        <v>265134</v>
      </c>
      <c r="AY248">
        <v>88378</v>
      </c>
      <c r="AZ248" t="s">
        <v>481</v>
      </c>
      <c r="BA248" t="s">
        <v>482</v>
      </c>
      <c r="BB248" t="s">
        <v>483</v>
      </c>
      <c r="BC248" t="s">
        <v>484</v>
      </c>
      <c r="BD248" t="s">
        <v>485</v>
      </c>
      <c r="BE248" t="s">
        <v>217</v>
      </c>
      <c r="BF248" t="s">
        <v>218</v>
      </c>
      <c r="BG248" t="s">
        <v>219</v>
      </c>
      <c r="BH248">
        <v>71</v>
      </c>
      <c r="BI248">
        <v>53</v>
      </c>
      <c r="BJ248" t="s">
        <v>189</v>
      </c>
      <c r="BK248" t="s">
        <v>190</v>
      </c>
      <c r="BN248">
        <v>6.9452054794520546</v>
      </c>
      <c r="BO248">
        <v>83.342465753424648</v>
      </c>
      <c r="BP248" t="s">
        <v>486</v>
      </c>
      <c r="BQ248">
        <v>18391</v>
      </c>
      <c r="BR248" t="s">
        <v>487</v>
      </c>
      <c r="BS248">
        <v>12</v>
      </c>
      <c r="BT248" s="13">
        <v>43190</v>
      </c>
      <c r="BU248" s="13" t="s">
        <v>488</v>
      </c>
      <c r="BV248" s="13">
        <v>0</v>
      </c>
    </row>
    <row r="249" spans="1:74">
      <c r="A249">
        <v>5484</v>
      </c>
      <c r="B249" t="s">
        <v>223</v>
      </c>
      <c r="C249" t="s">
        <v>197</v>
      </c>
      <c r="D249" t="s">
        <v>2563</v>
      </c>
      <c r="E249" t="s">
        <v>470</v>
      </c>
      <c r="F249" t="s">
        <v>2564</v>
      </c>
      <c r="G249" t="s">
        <v>201</v>
      </c>
      <c r="H249" s="13">
        <v>44743</v>
      </c>
      <c r="I249" s="13">
        <v>44743</v>
      </c>
      <c r="J249" s="13">
        <v>44834</v>
      </c>
      <c r="K249" s="13">
        <v>45930</v>
      </c>
      <c r="L249">
        <v>325095</v>
      </c>
      <c r="M249" t="s">
        <v>472</v>
      </c>
      <c r="N249" t="s">
        <v>473</v>
      </c>
      <c r="O249" t="s">
        <v>474</v>
      </c>
      <c r="P249" t="s">
        <v>475</v>
      </c>
      <c r="Q249" t="s">
        <v>476</v>
      </c>
      <c r="R249" t="s">
        <v>477</v>
      </c>
      <c r="S249" t="s">
        <v>207</v>
      </c>
      <c r="T249" t="s">
        <v>170</v>
      </c>
      <c r="U249" t="s">
        <v>171</v>
      </c>
      <c r="V249" t="s">
        <v>172</v>
      </c>
      <c r="W249" t="s">
        <v>173</v>
      </c>
      <c r="X249" t="s">
        <v>174</v>
      </c>
      <c r="Y249" t="s">
        <v>175</v>
      </c>
      <c r="Z249">
        <v>24903</v>
      </c>
      <c r="AA249" t="s">
        <v>478</v>
      </c>
      <c r="AB249">
        <v>13</v>
      </c>
      <c r="AC249">
        <v>24903</v>
      </c>
      <c r="AD249" t="s">
        <v>268</v>
      </c>
      <c r="AE249" t="s">
        <v>479</v>
      </c>
      <c r="AG249" t="s">
        <v>212</v>
      </c>
      <c r="AI249" t="s">
        <v>213</v>
      </c>
      <c r="AJ249" t="s">
        <v>182</v>
      </c>
      <c r="AK249">
        <v>14875</v>
      </c>
      <c r="AL249">
        <v>0</v>
      </c>
      <c r="AM249">
        <v>2264</v>
      </c>
      <c r="AN249">
        <v>24903</v>
      </c>
      <c r="AO249">
        <v>97505</v>
      </c>
      <c r="AP249">
        <v>100042</v>
      </c>
      <c r="AQ249">
        <v>102645</v>
      </c>
      <c r="AR249">
        <v>0</v>
      </c>
      <c r="AS249">
        <v>0</v>
      </c>
      <c r="AU249" t="s">
        <v>480</v>
      </c>
      <c r="AW249">
        <v>2678</v>
      </c>
      <c r="AX249">
        <v>74709</v>
      </c>
      <c r="AY249">
        <v>24903</v>
      </c>
      <c r="AZ249" t="s">
        <v>481</v>
      </c>
      <c r="BA249" t="s">
        <v>482</v>
      </c>
      <c r="BB249" t="s">
        <v>483</v>
      </c>
      <c r="BC249" t="s">
        <v>484</v>
      </c>
      <c r="BD249" t="s">
        <v>485</v>
      </c>
      <c r="BE249" t="s">
        <v>217</v>
      </c>
      <c r="BF249" t="s">
        <v>218</v>
      </c>
      <c r="BG249" t="s">
        <v>219</v>
      </c>
      <c r="BH249">
        <v>71</v>
      </c>
      <c r="BI249">
        <v>53</v>
      </c>
      <c r="BJ249" t="s">
        <v>189</v>
      </c>
      <c r="BK249" t="s">
        <v>190</v>
      </c>
      <c r="BN249">
        <v>9.7561643835616429</v>
      </c>
      <c r="BO249">
        <v>117.07397260273972</v>
      </c>
      <c r="BP249" t="s">
        <v>486</v>
      </c>
      <c r="BQ249">
        <v>5086</v>
      </c>
      <c r="BR249" t="s">
        <v>487</v>
      </c>
      <c r="BS249">
        <v>12</v>
      </c>
      <c r="BT249" s="13">
        <v>43190</v>
      </c>
      <c r="BU249" s="13" t="s">
        <v>488</v>
      </c>
      <c r="BV249" s="13">
        <v>0</v>
      </c>
    </row>
    <row r="250" spans="1:74">
      <c r="A250">
        <v>5485</v>
      </c>
      <c r="B250" t="s">
        <v>223</v>
      </c>
      <c r="C250" t="s">
        <v>197</v>
      </c>
      <c r="D250" t="s">
        <v>2565</v>
      </c>
      <c r="E250" t="s">
        <v>353</v>
      </c>
      <c r="F250" t="s">
        <v>2566</v>
      </c>
      <c r="G250" t="s">
        <v>163</v>
      </c>
      <c r="H250" s="13">
        <v>44720</v>
      </c>
      <c r="I250" s="13">
        <v>44720</v>
      </c>
      <c r="J250" s="13">
        <v>44834</v>
      </c>
      <c r="K250" s="13">
        <v>45565</v>
      </c>
      <c r="L250">
        <v>59796</v>
      </c>
      <c r="M250" t="s">
        <v>355</v>
      </c>
      <c r="N250" t="s">
        <v>356</v>
      </c>
      <c r="P250" t="s">
        <v>229</v>
      </c>
      <c r="Q250" t="s">
        <v>357</v>
      </c>
      <c r="S250" t="s">
        <v>358</v>
      </c>
      <c r="T250" t="s">
        <v>170</v>
      </c>
      <c r="U250" t="s">
        <v>171</v>
      </c>
      <c r="V250" t="s">
        <v>172</v>
      </c>
      <c r="W250" t="s">
        <v>173</v>
      </c>
      <c r="X250" t="s">
        <v>174</v>
      </c>
      <c r="Y250" t="s">
        <v>175</v>
      </c>
      <c r="Z250">
        <v>18557</v>
      </c>
      <c r="AA250" t="s">
        <v>359</v>
      </c>
      <c r="AB250">
        <v>16</v>
      </c>
      <c r="AC250">
        <v>18557</v>
      </c>
      <c r="AD250" t="s">
        <v>268</v>
      </c>
      <c r="AE250" t="s">
        <v>360</v>
      </c>
      <c r="AF250" t="s">
        <v>361</v>
      </c>
      <c r="AG250" t="s">
        <v>362</v>
      </c>
      <c r="AI250" t="s">
        <v>363</v>
      </c>
      <c r="AJ250" t="s">
        <v>182</v>
      </c>
      <c r="AK250">
        <v>11750</v>
      </c>
      <c r="AL250">
        <v>0</v>
      </c>
      <c r="AM250">
        <v>0</v>
      </c>
      <c r="AN250">
        <v>18557</v>
      </c>
      <c r="AO250">
        <v>23232</v>
      </c>
      <c r="AP250">
        <v>18007</v>
      </c>
      <c r="AQ250">
        <v>0</v>
      </c>
      <c r="AR250">
        <v>0</v>
      </c>
      <c r="AS250">
        <v>0</v>
      </c>
      <c r="AW250">
        <v>5693</v>
      </c>
      <c r="AX250">
        <v>18557</v>
      </c>
      <c r="AY250">
        <v>18557</v>
      </c>
      <c r="AZ250" t="s">
        <v>364</v>
      </c>
      <c r="BA250" t="s">
        <v>365</v>
      </c>
      <c r="BB250" t="s">
        <v>364</v>
      </c>
      <c r="BC250" t="s">
        <v>365</v>
      </c>
      <c r="BD250" t="s">
        <v>289</v>
      </c>
      <c r="BE250" t="s">
        <v>189</v>
      </c>
      <c r="BF250" t="s">
        <v>190</v>
      </c>
      <c r="BG250" t="s">
        <v>366</v>
      </c>
      <c r="BH250">
        <v>53</v>
      </c>
      <c r="BI250">
        <v>53</v>
      </c>
      <c r="BJ250" t="s">
        <v>189</v>
      </c>
      <c r="BK250" t="s">
        <v>190</v>
      </c>
      <c r="BN250">
        <v>2.3150684931506849</v>
      </c>
      <c r="BO250">
        <v>27.780821917808218</v>
      </c>
      <c r="BP250" t="s">
        <v>367</v>
      </c>
      <c r="BQ250">
        <v>1114</v>
      </c>
      <c r="BR250" t="s">
        <v>368</v>
      </c>
      <c r="BS250">
        <v>0</v>
      </c>
      <c r="BT250" s="13"/>
      <c r="BU250" s="13" t="s">
        <v>369</v>
      </c>
      <c r="BV250" s="13">
        <v>0</v>
      </c>
    </row>
    <row r="251" spans="1:74">
      <c r="A251">
        <v>5486</v>
      </c>
      <c r="B251" t="s">
        <v>223</v>
      </c>
      <c r="C251" t="s">
        <v>224</v>
      </c>
      <c r="D251" t="s">
        <v>2567</v>
      </c>
      <c r="E251" t="s">
        <v>2568</v>
      </c>
      <c r="F251" t="s">
        <v>2569</v>
      </c>
      <c r="G251" t="s">
        <v>2570</v>
      </c>
      <c r="H251" s="13">
        <v>44531</v>
      </c>
      <c r="I251" s="13">
        <v>44652</v>
      </c>
      <c r="J251" s="13">
        <v>45016</v>
      </c>
      <c r="K251" s="13">
        <v>46295</v>
      </c>
      <c r="L251">
        <v>2295833</v>
      </c>
      <c r="M251" t="s">
        <v>2568</v>
      </c>
      <c r="N251" t="s">
        <v>2571</v>
      </c>
      <c r="P251" t="s">
        <v>737</v>
      </c>
      <c r="Q251" t="s">
        <v>738</v>
      </c>
      <c r="R251" t="s">
        <v>2572</v>
      </c>
      <c r="S251" t="s">
        <v>2156</v>
      </c>
      <c r="T251" t="s">
        <v>170</v>
      </c>
      <c r="U251" t="s">
        <v>171</v>
      </c>
      <c r="V251" t="s">
        <v>172</v>
      </c>
      <c r="W251" t="s">
        <v>173</v>
      </c>
      <c r="X251" t="s">
        <v>174</v>
      </c>
      <c r="Y251" t="s">
        <v>175</v>
      </c>
      <c r="Z251">
        <v>490000</v>
      </c>
      <c r="AA251" t="s">
        <v>2573</v>
      </c>
      <c r="AB251">
        <v>3</v>
      </c>
      <c r="AC251">
        <v>490000</v>
      </c>
      <c r="AD251" t="s">
        <v>268</v>
      </c>
      <c r="AE251" t="s">
        <v>2574</v>
      </c>
      <c r="AG251" t="s">
        <v>2158</v>
      </c>
      <c r="AH251" t="s">
        <v>833</v>
      </c>
      <c r="AI251" t="s">
        <v>2159</v>
      </c>
      <c r="AJ251" t="s">
        <v>1965</v>
      </c>
      <c r="AK251">
        <v>140389</v>
      </c>
      <c r="AL251">
        <v>0</v>
      </c>
      <c r="AM251">
        <v>44545</v>
      </c>
      <c r="AN251">
        <v>158333</v>
      </c>
      <c r="AO251">
        <v>475000</v>
      </c>
      <c r="AP251">
        <v>475000</v>
      </c>
      <c r="AQ251">
        <v>475000</v>
      </c>
      <c r="AR251">
        <v>475000</v>
      </c>
      <c r="AS251">
        <v>237500</v>
      </c>
      <c r="AW251">
        <v>63174</v>
      </c>
      <c r="AX251">
        <v>980000</v>
      </c>
      <c r="AY251">
        <v>490000</v>
      </c>
      <c r="AZ251" t="s">
        <v>2575</v>
      </c>
      <c r="BA251" t="s">
        <v>2576</v>
      </c>
      <c r="BB251" t="s">
        <v>2575</v>
      </c>
      <c r="BC251" t="s">
        <v>2576</v>
      </c>
      <c r="BD251" t="s">
        <v>216</v>
      </c>
      <c r="BE251" t="s">
        <v>842</v>
      </c>
      <c r="BF251" t="s">
        <v>843</v>
      </c>
      <c r="BG251" t="s">
        <v>366</v>
      </c>
      <c r="BH251">
        <v>15</v>
      </c>
      <c r="BI251">
        <v>15</v>
      </c>
      <c r="BJ251" t="s">
        <v>842</v>
      </c>
      <c r="BK251" t="s">
        <v>843</v>
      </c>
      <c r="BN251">
        <v>9.6657534246575345</v>
      </c>
      <c r="BO251">
        <v>115.98904109589041</v>
      </c>
      <c r="BP251" t="s">
        <v>2577</v>
      </c>
      <c r="BQ251">
        <v>241892</v>
      </c>
      <c r="BR251" t="s">
        <v>2578</v>
      </c>
      <c r="BT251" s="13"/>
      <c r="BU251" s="13" t="s">
        <v>2579</v>
      </c>
      <c r="BV251" s="13">
        <v>490000</v>
      </c>
    </row>
    <row r="252" spans="1:74">
      <c r="A252">
        <v>5487</v>
      </c>
      <c r="B252" t="s">
        <v>223</v>
      </c>
      <c r="C252" t="s">
        <v>224</v>
      </c>
      <c r="D252" t="s">
        <v>2580</v>
      </c>
      <c r="E252" t="s">
        <v>2581</v>
      </c>
      <c r="F252" t="s">
        <v>2582</v>
      </c>
      <c r="G252" t="s">
        <v>201</v>
      </c>
      <c r="H252" s="13">
        <v>44562</v>
      </c>
      <c r="I252" s="13">
        <v>44562</v>
      </c>
      <c r="J252" s="13">
        <v>45657</v>
      </c>
      <c r="K252" s="13">
        <v>45657</v>
      </c>
      <c r="L252">
        <v>241500</v>
      </c>
      <c r="M252" t="s">
        <v>2581</v>
      </c>
      <c r="N252" t="s">
        <v>2583</v>
      </c>
      <c r="O252" t="s">
        <v>2584</v>
      </c>
      <c r="P252" t="s">
        <v>264</v>
      </c>
      <c r="Q252" t="s">
        <v>265</v>
      </c>
      <c r="T252" t="s">
        <v>170</v>
      </c>
      <c r="U252" t="s">
        <v>171</v>
      </c>
      <c r="V252" t="s">
        <v>172</v>
      </c>
      <c r="W252" t="s">
        <v>173</v>
      </c>
      <c r="X252" t="s">
        <v>174</v>
      </c>
      <c r="Y252" t="s">
        <v>175</v>
      </c>
      <c r="Z252">
        <v>0</v>
      </c>
      <c r="AA252" t="s">
        <v>2585</v>
      </c>
      <c r="AB252">
        <v>13</v>
      </c>
      <c r="AC252">
        <v>241500</v>
      </c>
      <c r="AD252" t="s">
        <v>268</v>
      </c>
      <c r="AK252">
        <v>0</v>
      </c>
      <c r="AL252">
        <v>0</v>
      </c>
      <c r="AM252">
        <v>0</v>
      </c>
      <c r="AN252">
        <v>0</v>
      </c>
      <c r="AO252">
        <v>0</v>
      </c>
      <c r="AP252">
        <v>0</v>
      </c>
      <c r="AQ252">
        <v>0</v>
      </c>
      <c r="AR252">
        <v>0</v>
      </c>
      <c r="AS252">
        <v>0</v>
      </c>
      <c r="AW252">
        <v>0</v>
      </c>
      <c r="AX252">
        <v>241500</v>
      </c>
      <c r="AY252">
        <v>0</v>
      </c>
      <c r="AZ252" t="s">
        <v>2586</v>
      </c>
      <c r="BA252" t="s">
        <v>2587</v>
      </c>
      <c r="BB252" t="s">
        <v>2588</v>
      </c>
      <c r="BC252" t="s">
        <v>955</v>
      </c>
      <c r="BD252" t="s">
        <v>289</v>
      </c>
      <c r="BH252">
        <v>0</v>
      </c>
      <c r="BI252">
        <v>53</v>
      </c>
      <c r="BJ252" t="s">
        <v>189</v>
      </c>
      <c r="BK252" t="s">
        <v>190</v>
      </c>
      <c r="BN252">
        <v>3</v>
      </c>
      <c r="BO252">
        <v>36</v>
      </c>
      <c r="BP252" t="s">
        <v>2589</v>
      </c>
      <c r="BQ252">
        <v>0</v>
      </c>
      <c r="BS252">
        <v>0</v>
      </c>
      <c r="BT252" s="13"/>
      <c r="BU252" s="13"/>
      <c r="BV252" s="13">
        <v>0</v>
      </c>
    </row>
    <row r="253" spans="1:74">
      <c r="A253">
        <v>5488</v>
      </c>
      <c r="B253" t="s">
        <v>223</v>
      </c>
      <c r="C253" t="s">
        <v>224</v>
      </c>
      <c r="D253" t="s">
        <v>2590</v>
      </c>
      <c r="E253" t="s">
        <v>2591</v>
      </c>
      <c r="F253" t="s">
        <v>2592</v>
      </c>
      <c r="G253" t="s">
        <v>201</v>
      </c>
      <c r="H253" s="13">
        <v>44757</v>
      </c>
      <c r="I253" s="13">
        <v>44757</v>
      </c>
      <c r="J253" s="13">
        <v>45199</v>
      </c>
      <c r="K253" s="13">
        <v>45565</v>
      </c>
      <c r="L253">
        <v>106998</v>
      </c>
      <c r="M253" t="s">
        <v>2593</v>
      </c>
      <c r="N253" t="s">
        <v>2594</v>
      </c>
      <c r="P253" t="s">
        <v>737</v>
      </c>
      <c r="Q253" t="s">
        <v>738</v>
      </c>
      <c r="R253" t="s">
        <v>2595</v>
      </c>
      <c r="T253" t="s">
        <v>170</v>
      </c>
      <c r="U253" t="s">
        <v>171</v>
      </c>
      <c r="V253" t="s">
        <v>172</v>
      </c>
      <c r="W253" t="s">
        <v>173</v>
      </c>
      <c r="X253" t="s">
        <v>174</v>
      </c>
      <c r="Y253" t="s">
        <v>175</v>
      </c>
      <c r="Z253">
        <v>58546</v>
      </c>
      <c r="AA253" t="s">
        <v>2596</v>
      </c>
      <c r="AB253">
        <v>13</v>
      </c>
      <c r="AC253">
        <v>58546</v>
      </c>
      <c r="AK253">
        <v>43281</v>
      </c>
      <c r="AL253">
        <v>0</v>
      </c>
      <c r="AM253">
        <v>5090</v>
      </c>
      <c r="AN253">
        <v>58546</v>
      </c>
      <c r="AO253">
        <v>48452</v>
      </c>
      <c r="AP253">
        <v>0</v>
      </c>
      <c r="AQ253">
        <v>0</v>
      </c>
      <c r="AR253">
        <v>0</v>
      </c>
      <c r="AS253">
        <v>0</v>
      </c>
      <c r="AW253">
        <v>9089</v>
      </c>
      <c r="AX253">
        <v>58546</v>
      </c>
      <c r="AY253">
        <v>58546</v>
      </c>
      <c r="BH253">
        <v>0</v>
      </c>
      <c r="BI253">
        <v>53</v>
      </c>
      <c r="BJ253" t="s">
        <v>189</v>
      </c>
      <c r="BK253" t="s">
        <v>190</v>
      </c>
      <c r="BN253">
        <v>2.2136986301369861</v>
      </c>
      <c r="BO253">
        <v>26.564383561643833</v>
      </c>
      <c r="BP253" t="s">
        <v>2597</v>
      </c>
      <c r="BQ253">
        <v>1086</v>
      </c>
      <c r="BR253" t="s">
        <v>2598</v>
      </c>
      <c r="BS253">
        <v>0</v>
      </c>
      <c r="BT253" s="13"/>
      <c r="BU253" s="13" t="s">
        <v>2599</v>
      </c>
      <c r="BV253" s="13">
        <v>0</v>
      </c>
    </row>
    <row r="254" spans="1:74">
      <c r="A254">
        <v>5489</v>
      </c>
      <c r="B254" t="s">
        <v>528</v>
      </c>
      <c r="C254" t="s">
        <v>531</v>
      </c>
      <c r="D254" t="s">
        <v>2590</v>
      </c>
      <c r="E254" t="s">
        <v>2591</v>
      </c>
      <c r="F254" t="s">
        <v>2592</v>
      </c>
      <c r="G254" t="s">
        <v>201</v>
      </c>
      <c r="H254" s="13">
        <v>44757</v>
      </c>
      <c r="I254" s="13">
        <v>45200</v>
      </c>
      <c r="J254" s="13">
        <v>45565</v>
      </c>
      <c r="K254" s="13">
        <v>45565</v>
      </c>
      <c r="L254">
        <v>106998</v>
      </c>
      <c r="M254" t="s">
        <v>2593</v>
      </c>
      <c r="N254" t="s">
        <v>2594</v>
      </c>
      <c r="P254" t="s">
        <v>737</v>
      </c>
      <c r="Q254" t="s">
        <v>738</v>
      </c>
      <c r="R254" t="s">
        <v>2595</v>
      </c>
      <c r="T254" t="s">
        <v>170</v>
      </c>
      <c r="U254" t="s">
        <v>171</v>
      </c>
      <c r="V254" t="s">
        <v>172</v>
      </c>
      <c r="W254" t="s">
        <v>173</v>
      </c>
      <c r="X254" t="s">
        <v>174</v>
      </c>
      <c r="Y254" t="s">
        <v>175</v>
      </c>
      <c r="Z254">
        <v>48452</v>
      </c>
      <c r="AA254" t="s">
        <v>2596</v>
      </c>
      <c r="AB254">
        <v>13</v>
      </c>
      <c r="AC254">
        <v>48452</v>
      </c>
      <c r="AK254">
        <v>35819</v>
      </c>
      <c r="AL254">
        <v>0</v>
      </c>
      <c r="AM254">
        <v>4213</v>
      </c>
      <c r="AN254">
        <v>58546</v>
      </c>
      <c r="AO254">
        <v>48452</v>
      </c>
      <c r="AP254">
        <v>0</v>
      </c>
      <c r="AQ254">
        <v>0</v>
      </c>
      <c r="AR254">
        <v>0</v>
      </c>
      <c r="AS254">
        <v>0</v>
      </c>
      <c r="AW254">
        <v>7522</v>
      </c>
      <c r="AX254">
        <v>48452</v>
      </c>
      <c r="AY254">
        <v>48452</v>
      </c>
      <c r="BH254">
        <v>0</v>
      </c>
      <c r="BI254">
        <v>53</v>
      </c>
      <c r="BJ254" t="s">
        <v>189</v>
      </c>
      <c r="BK254" t="s">
        <v>190</v>
      </c>
      <c r="BN254">
        <v>2.2136986301369861</v>
      </c>
      <c r="BO254">
        <v>26.564383561643833</v>
      </c>
      <c r="BP254" t="s">
        <v>2597</v>
      </c>
      <c r="BQ254">
        <v>898</v>
      </c>
      <c r="BR254" t="s">
        <v>2598</v>
      </c>
      <c r="BS254">
        <v>0</v>
      </c>
      <c r="BT254" s="13"/>
      <c r="BU254" s="13" t="s">
        <v>2599</v>
      </c>
      <c r="BV254" s="13">
        <v>0</v>
      </c>
    </row>
    <row r="255" spans="1:74">
      <c r="A255">
        <v>5490</v>
      </c>
      <c r="B255" t="s">
        <v>223</v>
      </c>
      <c r="C255" t="s">
        <v>224</v>
      </c>
      <c r="D255" t="s">
        <v>2600</v>
      </c>
      <c r="E255" t="s">
        <v>720</v>
      </c>
      <c r="F255" t="s">
        <v>2601</v>
      </c>
      <c r="G255" t="s">
        <v>201</v>
      </c>
      <c r="H255" s="13">
        <v>44757</v>
      </c>
      <c r="I255" s="13">
        <v>44757</v>
      </c>
      <c r="J255" s="13">
        <v>45016</v>
      </c>
      <c r="K255" s="13">
        <v>46568</v>
      </c>
      <c r="L255">
        <v>11244898</v>
      </c>
      <c r="M255" t="s">
        <v>720</v>
      </c>
      <c r="N255" t="s">
        <v>722</v>
      </c>
      <c r="P255" t="s">
        <v>264</v>
      </c>
      <c r="Q255" t="s">
        <v>265</v>
      </c>
      <c r="R255" t="s">
        <v>723</v>
      </c>
      <c r="T255" t="s">
        <v>170</v>
      </c>
      <c r="U255" t="s">
        <v>171</v>
      </c>
      <c r="V255" t="s">
        <v>172</v>
      </c>
      <c r="W255" t="s">
        <v>173</v>
      </c>
      <c r="X255" t="s">
        <v>174</v>
      </c>
      <c r="Y255" t="s">
        <v>175</v>
      </c>
      <c r="Z255">
        <v>0</v>
      </c>
      <c r="AA255" t="s">
        <v>724</v>
      </c>
      <c r="AB255">
        <v>13</v>
      </c>
      <c r="AC255">
        <v>1434375</v>
      </c>
      <c r="AD255" t="s">
        <v>268</v>
      </c>
      <c r="AE255" t="s">
        <v>725</v>
      </c>
      <c r="AF255" t="s">
        <v>726</v>
      </c>
      <c r="AK255">
        <v>994268</v>
      </c>
      <c r="AL255">
        <v>0</v>
      </c>
      <c r="AM255">
        <v>130398</v>
      </c>
      <c r="AN255">
        <v>1434375</v>
      </c>
      <c r="AO255">
        <v>2126250</v>
      </c>
      <c r="AP255">
        <v>2232563</v>
      </c>
      <c r="AQ255">
        <v>2344191</v>
      </c>
      <c r="AR255">
        <v>2461401</v>
      </c>
      <c r="AS255">
        <v>646118</v>
      </c>
      <c r="AW255">
        <v>234548</v>
      </c>
      <c r="AX255">
        <v>2868750</v>
      </c>
      <c r="AY255">
        <v>1434375</v>
      </c>
      <c r="AZ255" t="s">
        <v>727</v>
      </c>
      <c r="BA255" t="s">
        <v>728</v>
      </c>
      <c r="BB255" t="s">
        <v>727</v>
      </c>
      <c r="BC255" t="s">
        <v>728</v>
      </c>
      <c r="BD255" t="s">
        <v>216</v>
      </c>
      <c r="BH255">
        <v>0</v>
      </c>
      <c r="BI255">
        <v>53</v>
      </c>
      <c r="BJ255" t="s">
        <v>189</v>
      </c>
      <c r="BK255" t="s">
        <v>190</v>
      </c>
      <c r="BN255">
        <v>9.9232876712328775</v>
      </c>
      <c r="BO255">
        <v>119.07945205479453</v>
      </c>
      <c r="BP255" t="s">
        <v>729</v>
      </c>
      <c r="BQ255">
        <v>75161</v>
      </c>
      <c r="BR255" t="s">
        <v>730</v>
      </c>
      <c r="BS255">
        <v>0</v>
      </c>
      <c r="BT255" s="13"/>
      <c r="BU255" s="13"/>
      <c r="BV255" s="13">
        <v>0</v>
      </c>
    </row>
    <row r="256" spans="1:74">
      <c r="A256">
        <v>5491</v>
      </c>
      <c r="B256" t="s">
        <v>223</v>
      </c>
      <c r="C256" t="s">
        <v>224</v>
      </c>
      <c r="D256" t="s">
        <v>2602</v>
      </c>
      <c r="E256" t="s">
        <v>2603</v>
      </c>
      <c r="F256" t="s">
        <v>2604</v>
      </c>
      <c r="G256" t="s">
        <v>201</v>
      </c>
      <c r="H256" s="13">
        <v>44835</v>
      </c>
      <c r="I256" s="13">
        <v>44835</v>
      </c>
      <c r="J256" s="13">
        <v>45199</v>
      </c>
      <c r="K256" s="13">
        <v>45565</v>
      </c>
      <c r="L256">
        <v>220000</v>
      </c>
      <c r="M256" t="s">
        <v>2603</v>
      </c>
      <c r="N256" t="s">
        <v>2605</v>
      </c>
      <c r="O256" t="s">
        <v>2606</v>
      </c>
      <c r="P256" t="s">
        <v>1728</v>
      </c>
      <c r="Q256" t="s">
        <v>1729</v>
      </c>
      <c r="T256" t="s">
        <v>170</v>
      </c>
      <c r="U256" t="s">
        <v>171</v>
      </c>
      <c r="V256" t="s">
        <v>172</v>
      </c>
      <c r="W256" t="s">
        <v>173</v>
      </c>
      <c r="X256" t="s">
        <v>174</v>
      </c>
      <c r="Y256" t="s">
        <v>175</v>
      </c>
      <c r="Z256">
        <v>0</v>
      </c>
      <c r="AA256" t="s">
        <v>2607</v>
      </c>
      <c r="AB256">
        <v>13</v>
      </c>
      <c r="AC256">
        <v>220000</v>
      </c>
      <c r="AD256" t="s">
        <v>177</v>
      </c>
      <c r="AE256" t="s">
        <v>2608</v>
      </c>
      <c r="AK256">
        <v>0</v>
      </c>
      <c r="AL256">
        <v>0</v>
      </c>
      <c r="AM256">
        <v>0</v>
      </c>
      <c r="AN256">
        <v>0</v>
      </c>
      <c r="AO256">
        <v>0</v>
      </c>
      <c r="AP256">
        <v>0</v>
      </c>
      <c r="AQ256">
        <v>0</v>
      </c>
      <c r="AR256">
        <v>0</v>
      </c>
      <c r="AS256">
        <v>0</v>
      </c>
      <c r="AW256">
        <v>0</v>
      </c>
      <c r="AX256">
        <v>220000</v>
      </c>
      <c r="AY256">
        <v>0</v>
      </c>
      <c r="AZ256" t="s">
        <v>1498</v>
      </c>
      <c r="BA256" t="s">
        <v>2609</v>
      </c>
      <c r="BD256" t="s">
        <v>254</v>
      </c>
      <c r="BH256">
        <v>0</v>
      </c>
      <c r="BI256">
        <v>53</v>
      </c>
      <c r="BJ256" t="s">
        <v>189</v>
      </c>
      <c r="BK256" t="s">
        <v>190</v>
      </c>
      <c r="BN256">
        <v>2</v>
      </c>
      <c r="BO256">
        <v>24</v>
      </c>
      <c r="BP256" t="s">
        <v>2610</v>
      </c>
      <c r="BQ256">
        <v>0</v>
      </c>
      <c r="BS256">
        <v>0</v>
      </c>
      <c r="BT256" s="13"/>
      <c r="BU256" s="13"/>
      <c r="BV256" s="13">
        <v>0</v>
      </c>
    </row>
    <row r="257" spans="1:74">
      <c r="A257">
        <v>5492</v>
      </c>
      <c r="B257" t="s">
        <v>223</v>
      </c>
      <c r="C257" t="s">
        <v>224</v>
      </c>
      <c r="D257" t="s">
        <v>2611</v>
      </c>
      <c r="E257" t="s">
        <v>2612</v>
      </c>
      <c r="F257" t="s">
        <v>2613</v>
      </c>
      <c r="G257" t="s">
        <v>201</v>
      </c>
      <c r="H257" s="13">
        <v>44757</v>
      </c>
      <c r="I257" s="13">
        <v>44757</v>
      </c>
      <c r="J257" s="13">
        <v>44834</v>
      </c>
      <c r="K257" s="13">
        <v>45930</v>
      </c>
      <c r="L257">
        <v>194157</v>
      </c>
      <c r="M257" t="s">
        <v>2612</v>
      </c>
      <c r="N257" t="s">
        <v>2614</v>
      </c>
      <c r="P257" t="s">
        <v>2615</v>
      </c>
      <c r="Q257" t="s">
        <v>2616</v>
      </c>
      <c r="T257" t="s">
        <v>170</v>
      </c>
      <c r="U257" t="s">
        <v>171</v>
      </c>
      <c r="V257" t="s">
        <v>172</v>
      </c>
      <c r="W257" t="s">
        <v>173</v>
      </c>
      <c r="X257" t="s">
        <v>174</v>
      </c>
      <c r="Y257" t="s">
        <v>175</v>
      </c>
      <c r="Z257">
        <v>0</v>
      </c>
      <c r="AA257" t="s">
        <v>2617</v>
      </c>
      <c r="AB257">
        <v>13</v>
      </c>
      <c r="AC257">
        <v>59647</v>
      </c>
      <c r="AD257" t="s">
        <v>268</v>
      </c>
      <c r="AE257" t="s">
        <v>2618</v>
      </c>
      <c r="AF257" t="s">
        <v>2619</v>
      </c>
      <c r="AK257">
        <v>0</v>
      </c>
      <c r="AL257">
        <v>0</v>
      </c>
      <c r="AM257">
        <v>0</v>
      </c>
      <c r="AN257">
        <v>59647</v>
      </c>
      <c r="AO257">
        <v>50199</v>
      </c>
      <c r="AP257">
        <v>43455</v>
      </c>
      <c r="AQ257">
        <v>40856</v>
      </c>
      <c r="AR257">
        <v>0</v>
      </c>
      <c r="AS257">
        <v>0</v>
      </c>
      <c r="AW257">
        <v>0</v>
      </c>
      <c r="AX257">
        <v>119294</v>
      </c>
      <c r="AY257">
        <v>0</v>
      </c>
      <c r="AZ257" t="s">
        <v>2620</v>
      </c>
      <c r="BA257" t="s">
        <v>2621</v>
      </c>
      <c r="BB257" t="s">
        <v>2622</v>
      </c>
      <c r="BC257" t="s">
        <v>2623</v>
      </c>
      <c r="BD257" t="s">
        <v>2624</v>
      </c>
      <c r="BH257">
        <v>0</v>
      </c>
      <c r="BI257">
        <v>53</v>
      </c>
      <c r="BJ257" t="s">
        <v>189</v>
      </c>
      <c r="BK257" t="s">
        <v>190</v>
      </c>
      <c r="BN257">
        <v>6.4273972602739722</v>
      </c>
      <c r="BO257">
        <v>77.128767123287673</v>
      </c>
      <c r="BP257" t="s">
        <v>2625</v>
      </c>
      <c r="BQ257">
        <v>0</v>
      </c>
      <c r="BS257">
        <v>0</v>
      </c>
      <c r="BT257" s="13"/>
      <c r="BU257" s="13"/>
      <c r="BV257" s="13">
        <v>0</v>
      </c>
    </row>
    <row r="258" spans="1:74">
      <c r="A258">
        <v>5493</v>
      </c>
      <c r="B258" t="s">
        <v>223</v>
      </c>
      <c r="C258" t="s">
        <v>224</v>
      </c>
      <c r="D258" t="s">
        <v>2626</v>
      </c>
      <c r="E258" t="s">
        <v>2603</v>
      </c>
      <c r="F258" t="s">
        <v>2627</v>
      </c>
      <c r="G258" t="s">
        <v>201</v>
      </c>
      <c r="H258" s="13">
        <v>44896</v>
      </c>
      <c r="I258" s="13">
        <v>44743</v>
      </c>
      <c r="J258" s="13">
        <v>44834</v>
      </c>
      <c r="K258" s="13">
        <v>45930</v>
      </c>
      <c r="L258">
        <v>165000</v>
      </c>
      <c r="M258" t="s">
        <v>2603</v>
      </c>
      <c r="N258" t="s">
        <v>2605</v>
      </c>
      <c r="O258" t="s">
        <v>2606</v>
      </c>
      <c r="P258" t="s">
        <v>1728</v>
      </c>
      <c r="Q258" t="s">
        <v>1729</v>
      </c>
      <c r="T258" t="s">
        <v>170</v>
      </c>
      <c r="U258" t="s">
        <v>171</v>
      </c>
      <c r="V258" t="s">
        <v>172</v>
      </c>
      <c r="W258" t="s">
        <v>173</v>
      </c>
      <c r="X258" t="s">
        <v>174</v>
      </c>
      <c r="Y258" t="s">
        <v>175</v>
      </c>
      <c r="Z258">
        <v>0</v>
      </c>
      <c r="AA258" t="s">
        <v>2607</v>
      </c>
      <c r="AB258">
        <v>13</v>
      </c>
      <c r="AC258">
        <v>165000</v>
      </c>
      <c r="AD258" t="s">
        <v>177</v>
      </c>
      <c r="AE258" t="s">
        <v>2608</v>
      </c>
      <c r="AK258">
        <v>0</v>
      </c>
      <c r="AL258">
        <v>0</v>
      </c>
      <c r="AM258">
        <v>0</v>
      </c>
      <c r="AN258">
        <v>0</v>
      </c>
      <c r="AO258">
        <v>0</v>
      </c>
      <c r="AP258">
        <v>0</v>
      </c>
      <c r="AQ258">
        <v>0</v>
      </c>
      <c r="AR258">
        <v>0</v>
      </c>
      <c r="AS258">
        <v>0</v>
      </c>
      <c r="AW258">
        <v>0</v>
      </c>
      <c r="AX258">
        <v>165000</v>
      </c>
      <c r="AY258">
        <v>0</v>
      </c>
      <c r="AZ258" t="s">
        <v>1498</v>
      </c>
      <c r="BA258" t="s">
        <v>2609</v>
      </c>
      <c r="BD258" t="s">
        <v>254</v>
      </c>
      <c r="BH258">
        <v>0</v>
      </c>
      <c r="BI258">
        <v>53</v>
      </c>
      <c r="BJ258" t="s">
        <v>189</v>
      </c>
      <c r="BK258" t="s">
        <v>190</v>
      </c>
      <c r="BN258">
        <v>2.8328767123287673</v>
      </c>
      <c r="BO258">
        <v>33.994520547945207</v>
      </c>
      <c r="BP258" t="s">
        <v>2610</v>
      </c>
      <c r="BQ258">
        <v>0</v>
      </c>
      <c r="BS258">
        <v>0</v>
      </c>
      <c r="BT258" s="13"/>
      <c r="BU258" s="13"/>
      <c r="BV258" s="13">
        <v>0</v>
      </c>
    </row>
    <row r="259" spans="1:74">
      <c r="A259">
        <v>5494</v>
      </c>
      <c r="B259" t="s">
        <v>223</v>
      </c>
      <c r="C259" t="s">
        <v>224</v>
      </c>
      <c r="D259" t="s">
        <v>2628</v>
      </c>
      <c r="E259" t="s">
        <v>2629</v>
      </c>
      <c r="F259" t="s">
        <v>2630</v>
      </c>
      <c r="G259" t="s">
        <v>201</v>
      </c>
      <c r="H259" s="13">
        <v>44743</v>
      </c>
      <c r="I259" s="13">
        <v>44743</v>
      </c>
      <c r="J259" s="13">
        <v>44834</v>
      </c>
      <c r="K259" s="13">
        <v>45930</v>
      </c>
      <c r="L259">
        <v>300564</v>
      </c>
      <c r="M259" t="s">
        <v>2631</v>
      </c>
      <c r="N259" t="s">
        <v>2632</v>
      </c>
      <c r="O259" t="s">
        <v>2633</v>
      </c>
      <c r="P259" t="s">
        <v>2634</v>
      </c>
      <c r="Q259" t="s">
        <v>2635</v>
      </c>
      <c r="S259" t="s">
        <v>207</v>
      </c>
      <c r="T259" t="s">
        <v>170</v>
      </c>
      <c r="U259" t="s">
        <v>171</v>
      </c>
      <c r="V259" t="s">
        <v>172</v>
      </c>
      <c r="W259" t="s">
        <v>173</v>
      </c>
      <c r="X259" t="s">
        <v>174</v>
      </c>
      <c r="Y259" t="s">
        <v>175</v>
      </c>
      <c r="Z259">
        <v>0</v>
      </c>
      <c r="AA259" t="s">
        <v>2636</v>
      </c>
      <c r="AB259">
        <v>16</v>
      </c>
      <c r="AC259">
        <v>104788</v>
      </c>
      <c r="AD259" t="s">
        <v>268</v>
      </c>
      <c r="AE259" t="s">
        <v>2637</v>
      </c>
      <c r="AG259" t="s">
        <v>212</v>
      </c>
      <c r="AI259" t="s">
        <v>213</v>
      </c>
      <c r="AJ259" t="s">
        <v>182</v>
      </c>
      <c r="AK259">
        <v>104788</v>
      </c>
      <c r="AL259">
        <v>0</v>
      </c>
      <c r="AM259">
        <v>0</v>
      </c>
      <c r="AN259">
        <v>104788</v>
      </c>
      <c r="AO259">
        <v>90732</v>
      </c>
      <c r="AP259">
        <v>22104</v>
      </c>
      <c r="AQ259">
        <v>82940</v>
      </c>
      <c r="AR259">
        <v>0</v>
      </c>
      <c r="AS259">
        <v>0</v>
      </c>
      <c r="AW259">
        <v>0</v>
      </c>
      <c r="AX259">
        <v>104788</v>
      </c>
      <c r="AY259">
        <v>104788</v>
      </c>
      <c r="AZ259" t="s">
        <v>2638</v>
      </c>
      <c r="BA259" t="s">
        <v>2639</v>
      </c>
      <c r="BD259" t="s">
        <v>2640</v>
      </c>
      <c r="BE259" t="s">
        <v>217</v>
      </c>
      <c r="BF259" t="s">
        <v>218</v>
      </c>
      <c r="BG259" t="s">
        <v>219</v>
      </c>
      <c r="BH259">
        <v>71</v>
      </c>
      <c r="BI259">
        <v>53</v>
      </c>
      <c r="BJ259" t="s">
        <v>189</v>
      </c>
      <c r="BK259" t="s">
        <v>190</v>
      </c>
      <c r="BN259">
        <v>3.2520547945205478</v>
      </c>
      <c r="BO259">
        <v>39.024657534246572</v>
      </c>
      <c r="BP259" t="s">
        <v>2641</v>
      </c>
      <c r="BQ259">
        <v>0</v>
      </c>
      <c r="BR259" t="s">
        <v>2642</v>
      </c>
      <c r="BT259" s="13"/>
      <c r="BU259" s="13"/>
      <c r="BV259" s="13">
        <v>0</v>
      </c>
    </row>
    <row r="260" spans="1:74">
      <c r="A260">
        <v>5496</v>
      </c>
      <c r="B260" t="s">
        <v>223</v>
      </c>
      <c r="C260" t="s">
        <v>224</v>
      </c>
      <c r="D260" t="s">
        <v>2643</v>
      </c>
      <c r="E260" t="s">
        <v>2644</v>
      </c>
      <c r="F260" t="s">
        <v>2645</v>
      </c>
      <c r="G260" t="s">
        <v>201</v>
      </c>
      <c r="H260" s="13">
        <v>44805</v>
      </c>
      <c r="I260" s="13">
        <v>44805</v>
      </c>
      <c r="J260" s="13">
        <v>45000</v>
      </c>
      <c r="K260" s="13">
        <v>45000</v>
      </c>
      <c r="L260">
        <v>15000</v>
      </c>
      <c r="M260" t="s">
        <v>2644</v>
      </c>
      <c r="N260" t="s">
        <v>2646</v>
      </c>
      <c r="O260" t="s">
        <v>2647</v>
      </c>
      <c r="P260" t="s">
        <v>2648</v>
      </c>
      <c r="Q260" t="s">
        <v>2649</v>
      </c>
      <c r="T260" t="s">
        <v>170</v>
      </c>
      <c r="U260" t="s">
        <v>171</v>
      </c>
      <c r="V260" t="s">
        <v>172</v>
      </c>
      <c r="W260" t="s">
        <v>173</v>
      </c>
      <c r="X260" t="s">
        <v>174</v>
      </c>
      <c r="Y260" t="s">
        <v>175</v>
      </c>
      <c r="Z260">
        <v>0</v>
      </c>
      <c r="AA260" t="s">
        <v>2650</v>
      </c>
      <c r="AB260">
        <v>13</v>
      </c>
      <c r="AC260">
        <v>15000</v>
      </c>
      <c r="AD260" t="s">
        <v>268</v>
      </c>
      <c r="AK260">
        <v>0</v>
      </c>
      <c r="AL260">
        <v>0</v>
      </c>
      <c r="AM260">
        <v>0</v>
      </c>
      <c r="AN260">
        <v>0</v>
      </c>
      <c r="AO260">
        <v>0</v>
      </c>
      <c r="AP260">
        <v>0</v>
      </c>
      <c r="AQ260">
        <v>0</v>
      </c>
      <c r="AR260">
        <v>0</v>
      </c>
      <c r="AS260">
        <v>0</v>
      </c>
      <c r="AW260">
        <v>0</v>
      </c>
      <c r="AX260">
        <v>15000</v>
      </c>
      <c r="AY260">
        <v>0</v>
      </c>
      <c r="AZ260" t="s">
        <v>2651</v>
      </c>
      <c r="BA260" t="s">
        <v>2652</v>
      </c>
      <c r="BH260">
        <v>0</v>
      </c>
      <c r="BI260">
        <v>53</v>
      </c>
      <c r="BJ260" t="s">
        <v>189</v>
      </c>
      <c r="BK260" t="s">
        <v>190</v>
      </c>
      <c r="BN260">
        <v>0.53424657534246578</v>
      </c>
      <c r="BO260">
        <v>6.4109589041095898</v>
      </c>
      <c r="BP260" t="s">
        <v>2653</v>
      </c>
      <c r="BQ260">
        <v>0</v>
      </c>
      <c r="BS260">
        <v>0</v>
      </c>
      <c r="BT260" s="13"/>
      <c r="BU260" s="13"/>
      <c r="BV260" s="13">
        <v>0</v>
      </c>
    </row>
    <row r="261" spans="1:74">
      <c r="A261">
        <v>5497</v>
      </c>
      <c r="B261" t="s">
        <v>528</v>
      </c>
      <c r="C261" t="s">
        <v>224</v>
      </c>
      <c r="D261" t="s">
        <v>2420</v>
      </c>
      <c r="E261" t="s">
        <v>243</v>
      </c>
      <c r="F261" t="s">
        <v>2421</v>
      </c>
      <c r="G261" t="s">
        <v>201</v>
      </c>
      <c r="H261" s="13">
        <v>44682</v>
      </c>
      <c r="I261" s="13">
        <v>44835</v>
      </c>
      <c r="J261" s="13">
        <v>45199</v>
      </c>
      <c r="K261" s="13">
        <v>45565</v>
      </c>
      <c r="L261">
        <v>311328</v>
      </c>
      <c r="M261" t="s">
        <v>245</v>
      </c>
      <c r="N261" t="s">
        <v>246</v>
      </c>
      <c r="O261" t="s">
        <v>247</v>
      </c>
      <c r="P261" t="s">
        <v>167</v>
      </c>
      <c r="Q261" t="s">
        <v>248</v>
      </c>
      <c r="R261" t="s">
        <v>249</v>
      </c>
      <c r="S261" t="s">
        <v>207</v>
      </c>
      <c r="T261" t="s">
        <v>170</v>
      </c>
      <c r="U261" t="s">
        <v>171</v>
      </c>
      <c r="V261" t="s">
        <v>172</v>
      </c>
      <c r="W261" t="s">
        <v>173</v>
      </c>
      <c r="X261" t="s">
        <v>174</v>
      </c>
      <c r="Y261" t="s">
        <v>175</v>
      </c>
      <c r="Z261">
        <v>0</v>
      </c>
      <c r="AA261" t="s">
        <v>2422</v>
      </c>
      <c r="AB261">
        <v>13</v>
      </c>
      <c r="AC261">
        <v>147261</v>
      </c>
      <c r="AD261" t="s">
        <v>177</v>
      </c>
      <c r="AG261" t="s">
        <v>212</v>
      </c>
      <c r="AI261" t="s">
        <v>213</v>
      </c>
      <c r="AJ261" t="s">
        <v>182</v>
      </c>
      <c r="AK261">
        <v>0</v>
      </c>
      <c r="AL261">
        <v>0</v>
      </c>
      <c r="AM261">
        <v>0</v>
      </c>
      <c r="AN261">
        <v>63161</v>
      </c>
      <c r="AO261">
        <v>147261</v>
      </c>
      <c r="AP261">
        <v>100906</v>
      </c>
      <c r="AQ261">
        <v>0</v>
      </c>
      <c r="AR261">
        <v>0</v>
      </c>
      <c r="AS261">
        <v>0</v>
      </c>
      <c r="AW261">
        <v>0</v>
      </c>
      <c r="AX261">
        <v>147261</v>
      </c>
      <c r="AY261">
        <v>0</v>
      </c>
      <c r="AZ261" t="s">
        <v>250</v>
      </c>
      <c r="BA261" t="s">
        <v>251</v>
      </c>
      <c r="BB261" t="s">
        <v>2423</v>
      </c>
      <c r="BC261" t="s">
        <v>2424</v>
      </c>
      <c r="BD261" t="s">
        <v>254</v>
      </c>
      <c r="BE261" t="s">
        <v>217</v>
      </c>
      <c r="BF261" t="s">
        <v>218</v>
      </c>
      <c r="BG261" t="s">
        <v>219</v>
      </c>
      <c r="BH261">
        <v>71</v>
      </c>
      <c r="BI261">
        <v>53</v>
      </c>
      <c r="BJ261" t="s">
        <v>189</v>
      </c>
      <c r="BK261" t="s">
        <v>190</v>
      </c>
      <c r="BN261">
        <v>2.419178082191781</v>
      </c>
      <c r="BO261">
        <v>29.030136986301372</v>
      </c>
      <c r="BP261" t="s">
        <v>255</v>
      </c>
      <c r="BQ261">
        <v>0</v>
      </c>
      <c r="BR261" t="s">
        <v>256</v>
      </c>
      <c r="BT261" s="13"/>
      <c r="BU261" s="13" t="s">
        <v>257</v>
      </c>
      <c r="BV261" s="13">
        <v>0</v>
      </c>
    </row>
    <row r="262" spans="1:74">
      <c r="A262">
        <v>5498</v>
      </c>
      <c r="B262" t="s">
        <v>223</v>
      </c>
      <c r="C262" t="s">
        <v>224</v>
      </c>
      <c r="D262" t="s">
        <v>2563</v>
      </c>
      <c r="E262" t="s">
        <v>470</v>
      </c>
      <c r="F262" t="s">
        <v>2564</v>
      </c>
      <c r="G262" t="s">
        <v>201</v>
      </c>
      <c r="H262" s="13">
        <v>44743</v>
      </c>
      <c r="I262" s="13">
        <v>44835</v>
      </c>
      <c r="J262" s="13">
        <v>45199</v>
      </c>
      <c r="K262" s="13">
        <v>45930</v>
      </c>
      <c r="L262">
        <v>325095</v>
      </c>
      <c r="M262" t="s">
        <v>472</v>
      </c>
      <c r="N262" t="s">
        <v>473</v>
      </c>
      <c r="O262" t="s">
        <v>474</v>
      </c>
      <c r="P262" t="s">
        <v>475</v>
      </c>
      <c r="Q262" t="s">
        <v>476</v>
      </c>
      <c r="R262" t="s">
        <v>477</v>
      </c>
      <c r="S262" t="s">
        <v>207</v>
      </c>
      <c r="T262" t="s">
        <v>170</v>
      </c>
      <c r="U262" t="s">
        <v>171</v>
      </c>
      <c r="V262" t="s">
        <v>172</v>
      </c>
      <c r="W262" t="s">
        <v>173</v>
      </c>
      <c r="X262" t="s">
        <v>174</v>
      </c>
      <c r="Y262" t="s">
        <v>175</v>
      </c>
      <c r="Z262">
        <v>0</v>
      </c>
      <c r="AA262" t="s">
        <v>478</v>
      </c>
      <c r="AB262">
        <v>13</v>
      </c>
      <c r="AC262">
        <v>97505</v>
      </c>
      <c r="AD262" t="s">
        <v>268</v>
      </c>
      <c r="AE262" t="s">
        <v>479</v>
      </c>
      <c r="AG262" t="s">
        <v>212</v>
      </c>
      <c r="AI262" t="s">
        <v>213</v>
      </c>
      <c r="AJ262" t="s">
        <v>182</v>
      </c>
      <c r="AK262">
        <v>59869</v>
      </c>
      <c r="AL262">
        <v>0</v>
      </c>
      <c r="AM262">
        <v>8864</v>
      </c>
      <c r="AN262">
        <v>24903</v>
      </c>
      <c r="AO262">
        <v>97505</v>
      </c>
      <c r="AP262">
        <v>100042</v>
      </c>
      <c r="AQ262">
        <v>102645</v>
      </c>
      <c r="AR262">
        <v>0</v>
      </c>
      <c r="AS262">
        <v>0</v>
      </c>
      <c r="AU262" t="s">
        <v>480</v>
      </c>
      <c r="AW262">
        <v>16757</v>
      </c>
      <c r="AX262">
        <v>292515</v>
      </c>
      <c r="AY262">
        <v>97505</v>
      </c>
      <c r="AZ262" t="s">
        <v>481</v>
      </c>
      <c r="BA262" t="s">
        <v>482</v>
      </c>
      <c r="BB262" t="s">
        <v>483</v>
      </c>
      <c r="BC262" t="s">
        <v>484</v>
      </c>
      <c r="BD262" t="s">
        <v>485</v>
      </c>
      <c r="BE262" t="s">
        <v>217</v>
      </c>
      <c r="BF262" t="s">
        <v>218</v>
      </c>
      <c r="BG262" t="s">
        <v>219</v>
      </c>
      <c r="BH262">
        <v>71</v>
      </c>
      <c r="BI262">
        <v>53</v>
      </c>
      <c r="BJ262" t="s">
        <v>189</v>
      </c>
      <c r="BK262" t="s">
        <v>190</v>
      </c>
      <c r="BN262">
        <v>9.7561643835616429</v>
      </c>
      <c r="BO262">
        <v>117.07397260273972</v>
      </c>
      <c r="BP262" t="s">
        <v>486</v>
      </c>
      <c r="BQ262">
        <v>12015</v>
      </c>
      <c r="BR262" t="s">
        <v>487</v>
      </c>
      <c r="BS262">
        <v>12</v>
      </c>
      <c r="BT262" s="13">
        <v>43190</v>
      </c>
      <c r="BU262" s="13" t="s">
        <v>488</v>
      </c>
      <c r="BV262" s="13">
        <v>0</v>
      </c>
    </row>
    <row r="263" spans="1:74">
      <c r="A263">
        <v>5499</v>
      </c>
      <c r="B263" t="s">
        <v>223</v>
      </c>
      <c r="C263" t="s">
        <v>224</v>
      </c>
      <c r="D263" t="s">
        <v>2565</v>
      </c>
      <c r="E263" t="s">
        <v>353</v>
      </c>
      <c r="F263" t="s">
        <v>2566</v>
      </c>
      <c r="G263" t="s">
        <v>163</v>
      </c>
      <c r="H263" s="13">
        <v>44720</v>
      </c>
      <c r="I263" s="13">
        <v>44835</v>
      </c>
      <c r="J263" s="13">
        <v>45199</v>
      </c>
      <c r="K263" s="13">
        <v>45565</v>
      </c>
      <c r="L263">
        <v>59796</v>
      </c>
      <c r="M263" t="s">
        <v>355</v>
      </c>
      <c r="N263" t="s">
        <v>356</v>
      </c>
      <c r="P263" t="s">
        <v>229</v>
      </c>
      <c r="Q263" t="s">
        <v>357</v>
      </c>
      <c r="S263" t="s">
        <v>358</v>
      </c>
      <c r="T263" t="s">
        <v>170</v>
      </c>
      <c r="U263" t="s">
        <v>171</v>
      </c>
      <c r="V263" t="s">
        <v>172</v>
      </c>
      <c r="W263" t="s">
        <v>173</v>
      </c>
      <c r="X263" t="s">
        <v>174</v>
      </c>
      <c r="Y263" t="s">
        <v>175</v>
      </c>
      <c r="Z263">
        <v>0</v>
      </c>
      <c r="AA263" t="s">
        <v>359</v>
      </c>
      <c r="AB263">
        <v>16</v>
      </c>
      <c r="AC263">
        <v>26604</v>
      </c>
      <c r="AD263" t="s">
        <v>268</v>
      </c>
      <c r="AE263" t="s">
        <v>360</v>
      </c>
      <c r="AF263" t="s">
        <v>361</v>
      </c>
      <c r="AG263" t="s">
        <v>362</v>
      </c>
      <c r="AI263" t="s">
        <v>363</v>
      </c>
      <c r="AJ263" t="s">
        <v>182</v>
      </c>
      <c r="AK263">
        <v>17450</v>
      </c>
      <c r="AL263">
        <v>0</v>
      </c>
      <c r="AM263">
        <v>0</v>
      </c>
      <c r="AN263">
        <v>18557</v>
      </c>
      <c r="AO263">
        <v>23232</v>
      </c>
      <c r="AP263">
        <v>18007</v>
      </c>
      <c r="AQ263">
        <v>0</v>
      </c>
      <c r="AR263">
        <v>0</v>
      </c>
      <c r="AS263">
        <v>0</v>
      </c>
      <c r="AW263">
        <v>6980</v>
      </c>
      <c r="AX263">
        <v>26604</v>
      </c>
      <c r="AY263">
        <v>26604</v>
      </c>
      <c r="AZ263" t="s">
        <v>364</v>
      </c>
      <c r="BA263" t="s">
        <v>365</v>
      </c>
      <c r="BB263" t="s">
        <v>364</v>
      </c>
      <c r="BC263" t="s">
        <v>365</v>
      </c>
      <c r="BD263" t="s">
        <v>289</v>
      </c>
      <c r="BE263" t="s">
        <v>189</v>
      </c>
      <c r="BF263" t="s">
        <v>190</v>
      </c>
      <c r="BG263" t="s">
        <v>366</v>
      </c>
      <c r="BH263">
        <v>53</v>
      </c>
      <c r="BI263">
        <v>53</v>
      </c>
      <c r="BJ263" t="s">
        <v>189</v>
      </c>
      <c r="BK263" t="s">
        <v>190</v>
      </c>
      <c r="BN263">
        <v>2.3150684931506849</v>
      </c>
      <c r="BO263">
        <v>27.780821917808218</v>
      </c>
      <c r="BP263" t="s">
        <v>367</v>
      </c>
      <c r="BQ263">
        <v>2174</v>
      </c>
      <c r="BR263" t="s">
        <v>368</v>
      </c>
      <c r="BS263">
        <v>0</v>
      </c>
      <c r="BT263" s="13"/>
      <c r="BU263" s="13" t="s">
        <v>369</v>
      </c>
      <c r="BV263" s="13">
        <v>0</v>
      </c>
    </row>
    <row r="264" spans="1:74">
      <c r="A264">
        <v>5500</v>
      </c>
      <c r="B264" t="s">
        <v>223</v>
      </c>
      <c r="C264" t="s">
        <v>224</v>
      </c>
      <c r="D264" t="s">
        <v>2654</v>
      </c>
      <c r="E264" t="s">
        <v>2464</v>
      </c>
      <c r="F264" t="s">
        <v>2655</v>
      </c>
      <c r="G264" t="s">
        <v>201</v>
      </c>
      <c r="H264" s="13">
        <v>44652</v>
      </c>
      <c r="I264" s="13">
        <v>44652</v>
      </c>
      <c r="J264" s="13">
        <v>45016</v>
      </c>
      <c r="K264" s="13">
        <v>45016</v>
      </c>
      <c r="L264">
        <v>1832806</v>
      </c>
      <c r="M264" t="s">
        <v>2466</v>
      </c>
      <c r="N264" t="s">
        <v>2467</v>
      </c>
      <c r="P264" t="s">
        <v>167</v>
      </c>
      <c r="Q264" t="s">
        <v>792</v>
      </c>
      <c r="R264" t="s">
        <v>2468</v>
      </c>
      <c r="T264" t="s">
        <v>170</v>
      </c>
      <c r="U264" t="s">
        <v>171</v>
      </c>
      <c r="V264" t="s">
        <v>172</v>
      </c>
      <c r="W264" t="s">
        <v>173</v>
      </c>
      <c r="X264" t="s">
        <v>174</v>
      </c>
      <c r="Y264" t="s">
        <v>175</v>
      </c>
      <c r="Z264">
        <v>0</v>
      </c>
      <c r="AA264" t="s">
        <v>2469</v>
      </c>
      <c r="AB264">
        <v>13</v>
      </c>
      <c r="AC264">
        <v>1832806</v>
      </c>
      <c r="AK264">
        <v>1055245</v>
      </c>
      <c r="AL264">
        <v>0</v>
      </c>
      <c r="AM264">
        <v>279581</v>
      </c>
      <c r="AN264">
        <v>1832806</v>
      </c>
      <c r="AO264">
        <v>0</v>
      </c>
      <c r="AP264">
        <v>0</v>
      </c>
      <c r="AQ264">
        <v>0</v>
      </c>
      <c r="AR264">
        <v>0</v>
      </c>
      <c r="AS264">
        <v>0</v>
      </c>
      <c r="AW264">
        <v>337678</v>
      </c>
      <c r="AX264">
        <v>1832806</v>
      </c>
      <c r="AY264">
        <v>1832806</v>
      </c>
      <c r="BH264">
        <v>0</v>
      </c>
      <c r="BI264">
        <v>53</v>
      </c>
      <c r="BJ264" t="s">
        <v>189</v>
      </c>
      <c r="BK264" t="s">
        <v>190</v>
      </c>
      <c r="BN264">
        <v>0.99726027397260275</v>
      </c>
      <c r="BO264">
        <v>11.967123287671233</v>
      </c>
      <c r="BP264" t="s">
        <v>2470</v>
      </c>
      <c r="BQ264">
        <v>160302</v>
      </c>
      <c r="BR264" t="s">
        <v>2471</v>
      </c>
      <c r="BS264">
        <v>0</v>
      </c>
      <c r="BT264" s="13"/>
      <c r="BU264" s="13" t="s">
        <v>2472</v>
      </c>
      <c r="BV264" s="13">
        <v>0</v>
      </c>
    </row>
    <row r="265" spans="1:74">
      <c r="A265">
        <v>5501</v>
      </c>
      <c r="B265" t="s">
        <v>223</v>
      </c>
      <c r="C265" t="s">
        <v>224</v>
      </c>
      <c r="D265" t="s">
        <v>2656</v>
      </c>
      <c r="E265" t="s">
        <v>353</v>
      </c>
      <c r="F265" t="s">
        <v>2657</v>
      </c>
      <c r="G265" t="s">
        <v>201</v>
      </c>
      <c r="H265" s="13">
        <v>44835</v>
      </c>
      <c r="I265" s="13">
        <v>44835</v>
      </c>
      <c r="J265" s="13">
        <v>45199</v>
      </c>
      <c r="K265" s="13">
        <v>45565</v>
      </c>
      <c r="L265">
        <v>44869</v>
      </c>
      <c r="M265" t="s">
        <v>355</v>
      </c>
      <c r="N265" t="s">
        <v>356</v>
      </c>
      <c r="P265" t="s">
        <v>229</v>
      </c>
      <c r="Q265" t="s">
        <v>357</v>
      </c>
      <c r="S265" t="s">
        <v>358</v>
      </c>
      <c r="T265" t="s">
        <v>170</v>
      </c>
      <c r="U265" t="s">
        <v>171</v>
      </c>
      <c r="V265" t="s">
        <v>172</v>
      </c>
      <c r="W265" t="s">
        <v>173</v>
      </c>
      <c r="X265" t="s">
        <v>174</v>
      </c>
      <c r="Y265" t="s">
        <v>175</v>
      </c>
      <c r="Z265">
        <v>25916</v>
      </c>
      <c r="AA265" t="s">
        <v>359</v>
      </c>
      <c r="AB265">
        <v>16</v>
      </c>
      <c r="AC265">
        <v>25916</v>
      </c>
      <c r="AD265" t="s">
        <v>268</v>
      </c>
      <c r="AE265" t="s">
        <v>360</v>
      </c>
      <c r="AF265" t="s">
        <v>361</v>
      </c>
      <c r="AG265" t="s">
        <v>362</v>
      </c>
      <c r="AI265" t="s">
        <v>363</v>
      </c>
      <c r="AJ265" t="s">
        <v>182</v>
      </c>
      <c r="AK265">
        <v>16675</v>
      </c>
      <c r="AL265">
        <v>0</v>
      </c>
      <c r="AM265">
        <v>0</v>
      </c>
      <c r="AN265">
        <v>0</v>
      </c>
      <c r="AO265">
        <v>0</v>
      </c>
      <c r="AP265">
        <v>0</v>
      </c>
      <c r="AQ265">
        <v>0</v>
      </c>
      <c r="AR265">
        <v>0</v>
      </c>
      <c r="AS265">
        <v>0</v>
      </c>
      <c r="AW265">
        <v>8133</v>
      </c>
      <c r="AX265">
        <v>25916</v>
      </c>
      <c r="AY265">
        <v>25916</v>
      </c>
      <c r="AZ265" t="s">
        <v>364</v>
      </c>
      <c r="BA265" t="s">
        <v>365</v>
      </c>
      <c r="BB265" t="s">
        <v>364</v>
      </c>
      <c r="BC265" t="s">
        <v>365</v>
      </c>
      <c r="BD265" t="s">
        <v>289</v>
      </c>
      <c r="BE265" t="s">
        <v>189</v>
      </c>
      <c r="BF265" t="s">
        <v>190</v>
      </c>
      <c r="BG265" t="s">
        <v>366</v>
      </c>
      <c r="BH265">
        <v>53</v>
      </c>
      <c r="BI265">
        <v>53</v>
      </c>
      <c r="BJ265" t="s">
        <v>189</v>
      </c>
      <c r="BK265" t="s">
        <v>190</v>
      </c>
      <c r="BN265">
        <v>2</v>
      </c>
      <c r="BO265">
        <v>24</v>
      </c>
      <c r="BP265" t="s">
        <v>367</v>
      </c>
      <c r="BQ265">
        <v>1108</v>
      </c>
      <c r="BR265" t="s">
        <v>368</v>
      </c>
      <c r="BS265">
        <v>0</v>
      </c>
      <c r="BT265" s="13"/>
      <c r="BU265" s="13" t="s">
        <v>369</v>
      </c>
      <c r="BV265" s="13">
        <v>0</v>
      </c>
    </row>
    <row r="266" spans="1:74">
      <c r="A266">
        <v>5502</v>
      </c>
      <c r="B266" t="s">
        <v>223</v>
      </c>
      <c r="C266" t="s">
        <v>224</v>
      </c>
      <c r="D266" t="s">
        <v>2658</v>
      </c>
      <c r="E266" t="s">
        <v>504</v>
      </c>
      <c r="F266" t="s">
        <v>2659</v>
      </c>
      <c r="G266" t="s">
        <v>163</v>
      </c>
      <c r="H266" s="13">
        <v>44835</v>
      </c>
      <c r="I266" s="13">
        <v>44835</v>
      </c>
      <c r="J266" s="13">
        <v>45199</v>
      </c>
      <c r="K266" s="13">
        <v>45565</v>
      </c>
      <c r="L266">
        <v>76024</v>
      </c>
      <c r="M266" t="s">
        <v>504</v>
      </c>
      <c r="N266" t="s">
        <v>506</v>
      </c>
      <c r="P266" t="s">
        <v>507</v>
      </c>
      <c r="Q266" t="s">
        <v>508</v>
      </c>
      <c r="S266" t="s">
        <v>358</v>
      </c>
      <c r="T266" t="s">
        <v>170</v>
      </c>
      <c r="U266" t="s">
        <v>171</v>
      </c>
      <c r="V266" t="s">
        <v>172</v>
      </c>
      <c r="W266" t="s">
        <v>173</v>
      </c>
      <c r="X266" t="s">
        <v>174</v>
      </c>
      <c r="Y266" t="s">
        <v>175</v>
      </c>
      <c r="Z266">
        <v>0</v>
      </c>
      <c r="AA266" t="s">
        <v>176</v>
      </c>
      <c r="AB266">
        <v>16</v>
      </c>
      <c r="AC266">
        <v>0</v>
      </c>
      <c r="AD266" t="s">
        <v>509</v>
      </c>
      <c r="AE266" t="s">
        <v>510</v>
      </c>
      <c r="AG266" t="s">
        <v>362</v>
      </c>
      <c r="AI266" t="s">
        <v>363</v>
      </c>
      <c r="AJ266" t="s">
        <v>182</v>
      </c>
      <c r="AK266">
        <v>24933</v>
      </c>
      <c r="AL266">
        <v>0</v>
      </c>
      <c r="AM266">
        <v>0</v>
      </c>
      <c r="AN266">
        <v>0</v>
      </c>
      <c r="AO266">
        <v>0</v>
      </c>
      <c r="AP266">
        <v>0</v>
      </c>
      <c r="AQ266">
        <v>0</v>
      </c>
      <c r="AR266">
        <v>0</v>
      </c>
      <c r="AS266">
        <v>0</v>
      </c>
      <c r="AW266">
        <v>50</v>
      </c>
      <c r="AX266">
        <v>0</v>
      </c>
      <c r="AY266">
        <v>25341</v>
      </c>
      <c r="AZ266" t="s">
        <v>511</v>
      </c>
      <c r="BA266" t="s">
        <v>512</v>
      </c>
      <c r="BB266" t="s">
        <v>511</v>
      </c>
      <c r="BC266" t="s">
        <v>512</v>
      </c>
      <c r="BE266" t="s">
        <v>189</v>
      </c>
      <c r="BF266" t="s">
        <v>190</v>
      </c>
      <c r="BG266" t="s">
        <v>366</v>
      </c>
      <c r="BH266">
        <v>53</v>
      </c>
      <c r="BI266">
        <v>53</v>
      </c>
      <c r="BJ266" t="s">
        <v>189</v>
      </c>
      <c r="BK266" t="s">
        <v>190</v>
      </c>
      <c r="BN266">
        <v>2</v>
      </c>
      <c r="BO266">
        <v>24</v>
      </c>
      <c r="BP266" t="s">
        <v>513</v>
      </c>
      <c r="BQ266">
        <v>358</v>
      </c>
      <c r="BR266" t="s">
        <v>514</v>
      </c>
      <c r="BS266">
        <v>0</v>
      </c>
      <c r="BT266" s="13"/>
      <c r="BU266" s="13"/>
      <c r="BV266" s="13">
        <v>0</v>
      </c>
    </row>
    <row r="267" spans="1:74">
      <c r="A267">
        <v>5504</v>
      </c>
      <c r="B267" t="s">
        <v>223</v>
      </c>
      <c r="C267" t="s">
        <v>224</v>
      </c>
      <c r="D267" t="s">
        <v>2660</v>
      </c>
      <c r="E267" t="s">
        <v>960</v>
      </c>
      <c r="F267" t="s">
        <v>2661</v>
      </c>
      <c r="G267" t="s">
        <v>201</v>
      </c>
      <c r="H267" s="13">
        <v>44805</v>
      </c>
      <c r="I267" s="13">
        <v>44805</v>
      </c>
      <c r="J267" s="13">
        <v>45199</v>
      </c>
      <c r="K267" s="13">
        <v>45565</v>
      </c>
      <c r="L267">
        <v>291433</v>
      </c>
      <c r="M267" t="s">
        <v>961</v>
      </c>
      <c r="N267" t="s">
        <v>962</v>
      </c>
      <c r="O267" t="s">
        <v>963</v>
      </c>
      <c r="P267" t="s">
        <v>737</v>
      </c>
      <c r="Q267" t="s">
        <v>964</v>
      </c>
      <c r="R267" t="s">
        <v>965</v>
      </c>
      <c r="T267" t="s">
        <v>170</v>
      </c>
      <c r="U267" t="s">
        <v>171</v>
      </c>
      <c r="V267" t="s">
        <v>172</v>
      </c>
      <c r="W267" t="s">
        <v>173</v>
      </c>
      <c r="X267" t="s">
        <v>174</v>
      </c>
      <c r="Y267" t="s">
        <v>175</v>
      </c>
      <c r="Z267">
        <v>0</v>
      </c>
      <c r="AA267" t="s">
        <v>2662</v>
      </c>
      <c r="AB267">
        <v>13</v>
      </c>
      <c r="AC267">
        <v>149379</v>
      </c>
      <c r="AD267" t="s">
        <v>268</v>
      </c>
      <c r="AE267" t="s">
        <v>966</v>
      </c>
      <c r="AF267" t="s">
        <v>967</v>
      </c>
      <c r="AK267">
        <v>96439</v>
      </c>
      <c r="AL267">
        <v>4000</v>
      </c>
      <c r="AM267">
        <v>13032</v>
      </c>
      <c r="AN267">
        <v>149379</v>
      </c>
      <c r="AO267">
        <v>142054</v>
      </c>
      <c r="AP267">
        <v>0</v>
      </c>
      <c r="AQ267">
        <v>0</v>
      </c>
      <c r="AR267">
        <v>0</v>
      </c>
      <c r="AS267">
        <v>0</v>
      </c>
      <c r="AW267">
        <v>19886</v>
      </c>
      <c r="AX267">
        <v>298758</v>
      </c>
      <c r="AY267">
        <v>149379</v>
      </c>
      <c r="AZ267" t="s">
        <v>968</v>
      </c>
      <c r="BA267" t="s">
        <v>969</v>
      </c>
      <c r="BD267" t="s">
        <v>216</v>
      </c>
      <c r="BH267">
        <v>0</v>
      </c>
      <c r="BI267">
        <v>53</v>
      </c>
      <c r="BJ267" t="s">
        <v>189</v>
      </c>
      <c r="BK267" t="s">
        <v>190</v>
      </c>
      <c r="BN267">
        <v>4.1643835616438354</v>
      </c>
      <c r="BO267">
        <v>49.972602739726028</v>
      </c>
      <c r="BP267" t="s">
        <v>971</v>
      </c>
      <c r="BQ267">
        <v>16022</v>
      </c>
      <c r="BR267" t="s">
        <v>972</v>
      </c>
      <c r="BT267" s="13"/>
      <c r="BU267" s="13" t="s">
        <v>973</v>
      </c>
      <c r="BV267" s="13">
        <v>0</v>
      </c>
    </row>
    <row r="268" spans="1:74">
      <c r="A268">
        <v>5505</v>
      </c>
      <c r="B268" t="s">
        <v>528</v>
      </c>
      <c r="C268" t="s">
        <v>531</v>
      </c>
      <c r="D268" t="s">
        <v>2660</v>
      </c>
      <c r="E268" t="s">
        <v>960</v>
      </c>
      <c r="F268" t="s">
        <v>2661</v>
      </c>
      <c r="G268" t="s">
        <v>201</v>
      </c>
      <c r="H268" s="13">
        <v>44805</v>
      </c>
      <c r="I268" s="13">
        <v>45200</v>
      </c>
      <c r="J268" s="13">
        <v>45565</v>
      </c>
      <c r="K268" s="13">
        <v>45565</v>
      </c>
      <c r="L268">
        <v>291433</v>
      </c>
      <c r="M268" t="s">
        <v>961</v>
      </c>
      <c r="N268" t="s">
        <v>962</v>
      </c>
      <c r="O268" t="s">
        <v>963</v>
      </c>
      <c r="P268" t="s">
        <v>737</v>
      </c>
      <c r="Q268" t="s">
        <v>964</v>
      </c>
      <c r="R268" t="s">
        <v>965</v>
      </c>
      <c r="T268" t="s">
        <v>170</v>
      </c>
      <c r="U268" t="s">
        <v>171</v>
      </c>
      <c r="V268" t="s">
        <v>172</v>
      </c>
      <c r="W268" t="s">
        <v>173</v>
      </c>
      <c r="X268" t="s">
        <v>174</v>
      </c>
      <c r="Y268" t="s">
        <v>175</v>
      </c>
      <c r="Z268">
        <v>0</v>
      </c>
      <c r="AA268" t="s">
        <v>2662</v>
      </c>
      <c r="AB268">
        <v>13</v>
      </c>
      <c r="AC268">
        <v>142054</v>
      </c>
      <c r="AD268" t="s">
        <v>268</v>
      </c>
      <c r="AE268" t="s">
        <v>966</v>
      </c>
      <c r="AF268" t="s">
        <v>967</v>
      </c>
      <c r="AK268">
        <v>0</v>
      </c>
      <c r="AL268">
        <v>0</v>
      </c>
      <c r="AM268">
        <v>0</v>
      </c>
      <c r="AN268">
        <v>149379</v>
      </c>
      <c r="AO268">
        <v>142054</v>
      </c>
      <c r="AP268">
        <v>0</v>
      </c>
      <c r="AQ268">
        <v>0</v>
      </c>
      <c r="AR268">
        <v>0</v>
      </c>
      <c r="AS268">
        <v>0</v>
      </c>
      <c r="AW268">
        <v>0</v>
      </c>
      <c r="AX268">
        <v>284108</v>
      </c>
      <c r="AY268">
        <v>0</v>
      </c>
      <c r="AZ268" t="s">
        <v>968</v>
      </c>
      <c r="BA268" t="s">
        <v>969</v>
      </c>
      <c r="BD268" t="s">
        <v>216</v>
      </c>
      <c r="BH268">
        <v>0</v>
      </c>
      <c r="BI268">
        <v>53</v>
      </c>
      <c r="BJ268" t="s">
        <v>189</v>
      </c>
      <c r="BK268" t="s">
        <v>190</v>
      </c>
      <c r="BN268">
        <v>4.1643835616438354</v>
      </c>
      <c r="BO268">
        <v>49.972602739726028</v>
      </c>
      <c r="BP268" t="s">
        <v>971</v>
      </c>
      <c r="BQ268">
        <v>0</v>
      </c>
      <c r="BR268" t="s">
        <v>972</v>
      </c>
      <c r="BT268" s="13"/>
      <c r="BU268" s="13" t="s">
        <v>973</v>
      </c>
      <c r="BV268" s="13">
        <v>0</v>
      </c>
    </row>
    <row r="269" spans="1:74">
      <c r="A269">
        <v>5506</v>
      </c>
      <c r="B269" t="s">
        <v>223</v>
      </c>
      <c r="C269" t="s">
        <v>224</v>
      </c>
      <c r="D269" t="s">
        <v>2663</v>
      </c>
      <c r="E269" t="s">
        <v>2664</v>
      </c>
      <c r="F269" t="s">
        <v>2665</v>
      </c>
      <c r="G269" t="s">
        <v>201</v>
      </c>
      <c r="H269" s="13">
        <v>44835</v>
      </c>
      <c r="I269" s="13">
        <v>44835</v>
      </c>
      <c r="J269" s="13">
        <v>45199</v>
      </c>
      <c r="K269" s="13">
        <v>45930</v>
      </c>
      <c r="L269">
        <v>225000</v>
      </c>
      <c r="M269" t="s">
        <v>2664</v>
      </c>
      <c r="N269" t="s">
        <v>2666</v>
      </c>
      <c r="P269" t="s">
        <v>2667</v>
      </c>
      <c r="Q269" t="s">
        <v>2668</v>
      </c>
      <c r="T269" t="s">
        <v>170</v>
      </c>
      <c r="U269" t="s">
        <v>171</v>
      </c>
      <c r="V269" t="s">
        <v>172</v>
      </c>
      <c r="W269" t="s">
        <v>173</v>
      </c>
      <c r="X269" t="s">
        <v>174</v>
      </c>
      <c r="Y269" t="s">
        <v>175</v>
      </c>
      <c r="Z269">
        <v>0</v>
      </c>
      <c r="AA269" t="s">
        <v>2669</v>
      </c>
      <c r="AB269">
        <v>13</v>
      </c>
      <c r="AC269">
        <v>75000</v>
      </c>
      <c r="AK269">
        <v>0</v>
      </c>
      <c r="AL269">
        <v>0</v>
      </c>
      <c r="AM269">
        <v>0</v>
      </c>
      <c r="AN269">
        <v>75000</v>
      </c>
      <c r="AO269">
        <v>75000</v>
      </c>
      <c r="AP269">
        <v>75000</v>
      </c>
      <c r="AQ269">
        <v>0</v>
      </c>
      <c r="AR269">
        <v>0</v>
      </c>
      <c r="AS269">
        <v>0</v>
      </c>
      <c r="AW269">
        <v>0</v>
      </c>
      <c r="AX269">
        <v>75000</v>
      </c>
      <c r="AY269">
        <v>0</v>
      </c>
      <c r="BH269">
        <v>0</v>
      </c>
      <c r="BI269">
        <v>53</v>
      </c>
      <c r="BJ269" t="s">
        <v>189</v>
      </c>
      <c r="BK269" t="s">
        <v>190</v>
      </c>
      <c r="BN269">
        <v>3</v>
      </c>
      <c r="BO269">
        <v>36</v>
      </c>
      <c r="BP269" t="s">
        <v>2670</v>
      </c>
      <c r="BQ269">
        <v>0</v>
      </c>
      <c r="BS269">
        <v>0</v>
      </c>
      <c r="BT269" s="13"/>
      <c r="BU269" s="13"/>
      <c r="BV269" s="13">
        <v>0</v>
      </c>
    </row>
    <row r="270" spans="1:74">
      <c r="A270">
        <v>5507</v>
      </c>
      <c r="B270" t="s">
        <v>223</v>
      </c>
      <c r="C270" t="s">
        <v>224</v>
      </c>
      <c r="D270" t="s">
        <v>2671</v>
      </c>
      <c r="E270" t="s">
        <v>392</v>
      </c>
      <c r="F270" t="s">
        <v>2672</v>
      </c>
      <c r="G270" t="s">
        <v>163</v>
      </c>
      <c r="H270" s="13">
        <v>44743</v>
      </c>
      <c r="I270" s="13">
        <v>44743</v>
      </c>
      <c r="J270" s="13">
        <v>45930</v>
      </c>
      <c r="K270" s="13">
        <v>45930</v>
      </c>
      <c r="L270">
        <v>40000</v>
      </c>
      <c r="M270" t="s">
        <v>394</v>
      </c>
      <c r="N270" t="s">
        <v>395</v>
      </c>
      <c r="P270" t="s">
        <v>396</v>
      </c>
      <c r="Q270" t="s">
        <v>397</v>
      </c>
      <c r="S270" t="s">
        <v>207</v>
      </c>
      <c r="T270" t="s">
        <v>170</v>
      </c>
      <c r="U270" t="s">
        <v>171</v>
      </c>
      <c r="V270" t="s">
        <v>172</v>
      </c>
      <c r="W270" t="s">
        <v>173</v>
      </c>
      <c r="X270" t="s">
        <v>174</v>
      </c>
      <c r="Y270" t="s">
        <v>175</v>
      </c>
      <c r="Z270">
        <v>0</v>
      </c>
      <c r="AA270" t="s">
        <v>398</v>
      </c>
      <c r="AB270">
        <v>16</v>
      </c>
      <c r="AC270">
        <v>40000</v>
      </c>
      <c r="AD270" t="s">
        <v>177</v>
      </c>
      <c r="AE270" t="s">
        <v>399</v>
      </c>
      <c r="AG270" t="s">
        <v>212</v>
      </c>
      <c r="AI270" t="s">
        <v>213</v>
      </c>
      <c r="AJ270" t="s">
        <v>182</v>
      </c>
      <c r="AK270">
        <v>0</v>
      </c>
      <c r="AL270">
        <v>0</v>
      </c>
      <c r="AM270">
        <v>0</v>
      </c>
      <c r="AN270">
        <v>10000</v>
      </c>
      <c r="AO270">
        <v>10000</v>
      </c>
      <c r="AP270">
        <v>10000</v>
      </c>
      <c r="AQ270">
        <v>10000</v>
      </c>
      <c r="AR270">
        <v>0</v>
      </c>
      <c r="AS270">
        <v>0</v>
      </c>
      <c r="AW270">
        <v>0</v>
      </c>
      <c r="AX270">
        <v>40000</v>
      </c>
      <c r="AY270">
        <v>0</v>
      </c>
      <c r="AZ270" t="s">
        <v>400</v>
      </c>
      <c r="BA270" t="s">
        <v>401</v>
      </c>
      <c r="BB270" t="s">
        <v>400</v>
      </c>
      <c r="BC270" t="s">
        <v>401</v>
      </c>
      <c r="BD270" t="s">
        <v>254</v>
      </c>
      <c r="BE270" t="s">
        <v>217</v>
      </c>
      <c r="BF270" t="s">
        <v>218</v>
      </c>
      <c r="BG270" t="s">
        <v>219</v>
      </c>
      <c r="BH270">
        <v>71</v>
      </c>
      <c r="BI270">
        <v>53</v>
      </c>
      <c r="BJ270" t="s">
        <v>189</v>
      </c>
      <c r="BK270" t="s">
        <v>190</v>
      </c>
      <c r="BN270">
        <v>3.2520547945205478</v>
      </c>
      <c r="BO270">
        <v>39.024657534246572</v>
      </c>
      <c r="BP270" t="s">
        <v>402</v>
      </c>
      <c r="BQ270">
        <v>0</v>
      </c>
      <c r="BR270" t="s">
        <v>403</v>
      </c>
      <c r="BT270" s="13"/>
      <c r="BU270" s="13" t="s">
        <v>404</v>
      </c>
      <c r="BV270" s="13">
        <v>0</v>
      </c>
    </row>
    <row r="271" spans="1:74">
      <c r="A271">
        <v>5508</v>
      </c>
      <c r="B271" t="s">
        <v>223</v>
      </c>
      <c r="C271" t="s">
        <v>224</v>
      </c>
      <c r="D271" t="s">
        <v>2673</v>
      </c>
      <c r="E271" t="s">
        <v>2674</v>
      </c>
      <c r="F271" t="s">
        <v>2675</v>
      </c>
      <c r="G271" t="s">
        <v>201</v>
      </c>
      <c r="H271" s="13">
        <v>44287</v>
      </c>
      <c r="I271" s="13">
        <v>44652</v>
      </c>
      <c r="J271" s="13">
        <v>45016</v>
      </c>
      <c r="K271" s="13">
        <v>45504</v>
      </c>
      <c r="L271">
        <v>1769188</v>
      </c>
      <c r="M271" t="s">
        <v>2674</v>
      </c>
      <c r="N271" t="s">
        <v>2676</v>
      </c>
      <c r="P271" t="s">
        <v>167</v>
      </c>
      <c r="Q271" t="s">
        <v>1556</v>
      </c>
      <c r="R271" t="s">
        <v>2677</v>
      </c>
      <c r="T271" t="s">
        <v>170</v>
      </c>
      <c r="U271" t="s">
        <v>171</v>
      </c>
      <c r="V271" t="s">
        <v>172</v>
      </c>
      <c r="W271" t="s">
        <v>173</v>
      </c>
      <c r="X271" t="s">
        <v>174</v>
      </c>
      <c r="Y271" t="s">
        <v>175</v>
      </c>
      <c r="Z271">
        <v>0</v>
      </c>
      <c r="AA271" t="s">
        <v>2678</v>
      </c>
      <c r="AB271">
        <v>13</v>
      </c>
      <c r="AC271">
        <v>525000</v>
      </c>
      <c r="AD271" t="s">
        <v>268</v>
      </c>
      <c r="AE271" t="s">
        <v>2679</v>
      </c>
      <c r="AF271" t="s">
        <v>2680</v>
      </c>
      <c r="AK271">
        <v>336525</v>
      </c>
      <c r="AL271">
        <v>0</v>
      </c>
      <c r="AM271">
        <v>0</v>
      </c>
      <c r="AN271">
        <v>0</v>
      </c>
      <c r="AO271">
        <v>0</v>
      </c>
      <c r="AP271">
        <v>0</v>
      </c>
      <c r="AQ271">
        <v>0</v>
      </c>
      <c r="AR271">
        <v>0</v>
      </c>
      <c r="AS271">
        <v>0</v>
      </c>
      <c r="AW271">
        <v>104328</v>
      </c>
      <c r="AX271">
        <v>525000</v>
      </c>
      <c r="AY271">
        <v>525000</v>
      </c>
      <c r="AZ271" t="s">
        <v>2681</v>
      </c>
      <c r="BA271" t="s">
        <v>2682</v>
      </c>
      <c r="BD271" t="s">
        <v>216</v>
      </c>
      <c r="BH271">
        <v>0</v>
      </c>
      <c r="BI271">
        <v>53</v>
      </c>
      <c r="BJ271" t="s">
        <v>189</v>
      </c>
      <c r="BK271" t="s">
        <v>190</v>
      </c>
      <c r="BN271">
        <v>3.3342465753424659</v>
      </c>
      <c r="BO271">
        <v>40.010958904109593</v>
      </c>
      <c r="BP271" t="s">
        <v>2683</v>
      </c>
      <c r="BQ271">
        <v>84147</v>
      </c>
      <c r="BR271" t="s">
        <v>2684</v>
      </c>
      <c r="BT271" s="13"/>
      <c r="BU271" s="13"/>
      <c r="BV271" s="13">
        <v>0</v>
      </c>
    </row>
    <row r="272" spans="1:74">
      <c r="A272">
        <v>5509</v>
      </c>
      <c r="B272" t="s">
        <v>223</v>
      </c>
      <c r="C272" t="s">
        <v>224</v>
      </c>
      <c r="D272" t="s">
        <v>2685</v>
      </c>
      <c r="E272" t="s">
        <v>2686</v>
      </c>
      <c r="F272" t="s">
        <v>2687</v>
      </c>
      <c r="G272" t="s">
        <v>201</v>
      </c>
      <c r="H272" s="13">
        <v>44851</v>
      </c>
      <c r="I272" s="13">
        <v>44851</v>
      </c>
      <c r="J272" s="13">
        <v>45199</v>
      </c>
      <c r="K272" s="13">
        <v>46295</v>
      </c>
      <c r="L272">
        <v>178389</v>
      </c>
      <c r="M272" t="s">
        <v>2688</v>
      </c>
      <c r="N272" t="s">
        <v>2689</v>
      </c>
      <c r="P272" t="s">
        <v>314</v>
      </c>
      <c r="Q272" t="s">
        <v>2690</v>
      </c>
      <c r="S272" t="s">
        <v>169</v>
      </c>
      <c r="T272" t="s">
        <v>170</v>
      </c>
      <c r="U272" t="s">
        <v>171</v>
      </c>
      <c r="V272" t="s">
        <v>172</v>
      </c>
      <c r="W272" t="s">
        <v>173</v>
      </c>
      <c r="X272" t="s">
        <v>174</v>
      </c>
      <c r="Y272" t="s">
        <v>175</v>
      </c>
      <c r="Z272">
        <v>0</v>
      </c>
      <c r="AA272" t="s">
        <v>2691</v>
      </c>
      <c r="AB272">
        <v>13</v>
      </c>
      <c r="AC272">
        <v>59203</v>
      </c>
      <c r="AD272" t="s">
        <v>268</v>
      </c>
      <c r="AE272" t="s">
        <v>2692</v>
      </c>
      <c r="AF272" t="s">
        <v>2693</v>
      </c>
      <c r="AG272" t="s">
        <v>180</v>
      </c>
      <c r="AI272" t="s">
        <v>181</v>
      </c>
      <c r="AJ272" t="s">
        <v>182</v>
      </c>
      <c r="AK272">
        <v>39994</v>
      </c>
      <c r="AL272">
        <v>2000</v>
      </c>
      <c r="AM272">
        <v>4130</v>
      </c>
      <c r="AN272">
        <v>59203</v>
      </c>
      <c r="AO272">
        <v>58728</v>
      </c>
      <c r="AP272">
        <v>60458</v>
      </c>
      <c r="AQ272">
        <v>0</v>
      </c>
      <c r="AR272">
        <v>0</v>
      </c>
      <c r="AS272">
        <v>0</v>
      </c>
      <c r="AW272">
        <v>12398</v>
      </c>
      <c r="AX272">
        <v>118406</v>
      </c>
      <c r="AY272">
        <v>59203</v>
      </c>
      <c r="AZ272" t="s">
        <v>2694</v>
      </c>
      <c r="BA272" t="s">
        <v>2695</v>
      </c>
      <c r="BD272" t="s">
        <v>1747</v>
      </c>
      <c r="BE272" t="s">
        <v>186</v>
      </c>
      <c r="BF272" t="s">
        <v>187</v>
      </c>
      <c r="BG272" t="s">
        <v>188</v>
      </c>
      <c r="BH272">
        <v>68</v>
      </c>
      <c r="BI272">
        <v>53</v>
      </c>
      <c r="BJ272" t="s">
        <v>189</v>
      </c>
      <c r="BK272" t="s">
        <v>190</v>
      </c>
      <c r="BN272">
        <v>7.912328767123288</v>
      </c>
      <c r="BO272">
        <v>94.947945205479456</v>
      </c>
      <c r="BP272" t="s">
        <v>2696</v>
      </c>
      <c r="BQ272">
        <v>681</v>
      </c>
      <c r="BT272" s="13"/>
      <c r="BU272" s="13" t="s">
        <v>2697</v>
      </c>
      <c r="BV272" s="13">
        <v>0</v>
      </c>
    </row>
    <row r="273" spans="1:74">
      <c r="A273">
        <v>5510</v>
      </c>
      <c r="B273" t="s">
        <v>223</v>
      </c>
      <c r="C273" t="s">
        <v>224</v>
      </c>
      <c r="D273" t="s">
        <v>2698</v>
      </c>
      <c r="E273" t="s">
        <v>2699</v>
      </c>
      <c r="F273" t="s">
        <v>2700</v>
      </c>
      <c r="G273" t="s">
        <v>201</v>
      </c>
      <c r="H273" s="13">
        <v>44896</v>
      </c>
      <c r="I273" s="13">
        <v>44896</v>
      </c>
      <c r="J273" s="13">
        <v>45199</v>
      </c>
      <c r="K273" s="13">
        <v>45199</v>
      </c>
      <c r="L273">
        <v>93315</v>
      </c>
      <c r="M273" t="s">
        <v>2699</v>
      </c>
      <c r="N273" t="s">
        <v>2701</v>
      </c>
      <c r="P273" t="s">
        <v>2702</v>
      </c>
      <c r="Q273" t="s">
        <v>2703</v>
      </c>
      <c r="R273" t="s">
        <v>2704</v>
      </c>
      <c r="T273" t="s">
        <v>170</v>
      </c>
      <c r="U273" t="s">
        <v>171</v>
      </c>
      <c r="V273" t="s">
        <v>172</v>
      </c>
      <c r="W273" t="s">
        <v>173</v>
      </c>
      <c r="X273" t="s">
        <v>174</v>
      </c>
      <c r="Y273" t="s">
        <v>175</v>
      </c>
      <c r="Z273">
        <v>0</v>
      </c>
      <c r="AA273" t="s">
        <v>2705</v>
      </c>
      <c r="AB273">
        <v>13</v>
      </c>
      <c r="AC273">
        <v>93315</v>
      </c>
      <c r="AD273" t="s">
        <v>268</v>
      </c>
      <c r="AK273">
        <v>64264</v>
      </c>
      <c r="AL273">
        <v>0</v>
      </c>
      <c r="AM273">
        <v>8483</v>
      </c>
      <c r="AN273">
        <v>93315</v>
      </c>
      <c r="AO273">
        <v>0</v>
      </c>
      <c r="AP273">
        <v>0</v>
      </c>
      <c r="AQ273">
        <v>0</v>
      </c>
      <c r="AR273">
        <v>0</v>
      </c>
      <c r="AS273">
        <v>0</v>
      </c>
      <c r="AW273">
        <v>16068</v>
      </c>
      <c r="AX273">
        <v>93315</v>
      </c>
      <c r="AY273">
        <v>93315</v>
      </c>
      <c r="AZ273" t="s">
        <v>1035</v>
      </c>
      <c r="BA273" t="s">
        <v>2706</v>
      </c>
      <c r="BD273" t="s">
        <v>485</v>
      </c>
      <c r="BH273">
        <v>0</v>
      </c>
      <c r="BI273">
        <v>53</v>
      </c>
      <c r="BJ273" t="s">
        <v>189</v>
      </c>
      <c r="BK273" t="s">
        <v>190</v>
      </c>
      <c r="BN273">
        <v>0.83013698630136989</v>
      </c>
      <c r="BO273">
        <v>9.9616438356164387</v>
      </c>
      <c r="BP273" t="s">
        <v>2707</v>
      </c>
      <c r="BQ273">
        <v>4500</v>
      </c>
      <c r="BR273" t="s">
        <v>2708</v>
      </c>
      <c r="BS273">
        <v>0</v>
      </c>
      <c r="BT273" s="13"/>
      <c r="BU273" s="13" t="s">
        <v>2709</v>
      </c>
      <c r="BV273" s="13">
        <v>0</v>
      </c>
    </row>
    <row r="274" spans="1:74">
      <c r="A274">
        <v>5511</v>
      </c>
      <c r="B274" t="s">
        <v>223</v>
      </c>
      <c r="C274" t="s">
        <v>224</v>
      </c>
      <c r="D274" t="s">
        <v>2710</v>
      </c>
      <c r="E274" t="s">
        <v>2568</v>
      </c>
      <c r="F274" t="s">
        <v>2711</v>
      </c>
      <c r="G274" t="s">
        <v>201</v>
      </c>
      <c r="H274" s="13">
        <v>44378</v>
      </c>
      <c r="I274" s="13">
        <v>44743</v>
      </c>
      <c r="J274" s="13">
        <v>45107</v>
      </c>
      <c r="K274" s="13">
        <v>45473</v>
      </c>
      <c r="L274">
        <v>300000</v>
      </c>
      <c r="M274" t="s">
        <v>2568</v>
      </c>
      <c r="N274" t="s">
        <v>2571</v>
      </c>
      <c r="P274" t="s">
        <v>737</v>
      </c>
      <c r="Q274" t="s">
        <v>738</v>
      </c>
      <c r="R274" t="s">
        <v>2572</v>
      </c>
      <c r="S274" t="s">
        <v>207</v>
      </c>
      <c r="T274" t="s">
        <v>170</v>
      </c>
      <c r="U274" t="s">
        <v>171</v>
      </c>
      <c r="V274" t="s">
        <v>172</v>
      </c>
      <c r="W274" t="s">
        <v>173</v>
      </c>
      <c r="X274" t="s">
        <v>174</v>
      </c>
      <c r="Y274" t="s">
        <v>175</v>
      </c>
      <c r="Z274">
        <v>100000</v>
      </c>
      <c r="AA274" t="s">
        <v>2712</v>
      </c>
      <c r="AB274">
        <v>13</v>
      </c>
      <c r="AC274">
        <v>100000</v>
      </c>
      <c r="AD274" t="s">
        <v>268</v>
      </c>
      <c r="AE274" t="s">
        <v>2574</v>
      </c>
      <c r="AG274" t="s">
        <v>212</v>
      </c>
      <c r="AI274" t="s">
        <v>213</v>
      </c>
      <c r="AJ274" t="s">
        <v>182</v>
      </c>
      <c r="AK274">
        <v>58383</v>
      </c>
      <c r="AL274">
        <v>0</v>
      </c>
      <c r="AM274">
        <v>9091</v>
      </c>
      <c r="AN274">
        <v>100000</v>
      </c>
      <c r="AO274">
        <v>100000</v>
      </c>
      <c r="AP274">
        <v>100000</v>
      </c>
      <c r="AQ274">
        <v>0</v>
      </c>
      <c r="AR274">
        <v>0</v>
      </c>
      <c r="AS274">
        <v>0</v>
      </c>
      <c r="AW274">
        <v>26272</v>
      </c>
      <c r="AX274">
        <v>200000</v>
      </c>
      <c r="AY274">
        <v>100000</v>
      </c>
      <c r="AZ274" t="s">
        <v>2575</v>
      </c>
      <c r="BA274" t="s">
        <v>2576</v>
      </c>
      <c r="BB274" t="s">
        <v>2575</v>
      </c>
      <c r="BC274" t="s">
        <v>2576</v>
      </c>
      <c r="BD274" t="s">
        <v>216</v>
      </c>
      <c r="BE274" t="s">
        <v>217</v>
      </c>
      <c r="BF274" t="s">
        <v>218</v>
      </c>
      <c r="BG274" t="s">
        <v>219</v>
      </c>
      <c r="BH274">
        <v>71</v>
      </c>
      <c r="BI274">
        <v>53</v>
      </c>
      <c r="BJ274" t="s">
        <v>189</v>
      </c>
      <c r="BK274" t="s">
        <v>190</v>
      </c>
      <c r="BN274">
        <v>6</v>
      </c>
      <c r="BO274">
        <v>72</v>
      </c>
      <c r="BP274" t="s">
        <v>2577</v>
      </c>
      <c r="BQ274">
        <v>6254</v>
      </c>
      <c r="BR274" t="s">
        <v>2578</v>
      </c>
      <c r="BT274" s="13"/>
      <c r="BU274" s="13" t="s">
        <v>2579</v>
      </c>
      <c r="BV274" s="13">
        <v>0</v>
      </c>
    </row>
    <row r="275" spans="1:74">
      <c r="A275">
        <v>5512</v>
      </c>
      <c r="B275" t="s">
        <v>223</v>
      </c>
      <c r="C275" t="s">
        <v>224</v>
      </c>
      <c r="D275" t="s">
        <v>717</v>
      </c>
      <c r="E275" t="s">
        <v>294</v>
      </c>
      <c r="F275" t="s">
        <v>718</v>
      </c>
      <c r="G275" t="s">
        <v>201</v>
      </c>
      <c r="H275" s="13">
        <v>44242</v>
      </c>
      <c r="I275" s="13">
        <v>44835</v>
      </c>
      <c r="J275" s="13">
        <v>45199</v>
      </c>
      <c r="K275" s="13">
        <v>45565</v>
      </c>
      <c r="L275">
        <v>539013</v>
      </c>
      <c r="M275" t="s">
        <v>294</v>
      </c>
      <c r="N275" t="s">
        <v>296</v>
      </c>
      <c r="P275" t="s">
        <v>297</v>
      </c>
      <c r="Q275" t="s">
        <v>298</v>
      </c>
      <c r="S275" t="s">
        <v>207</v>
      </c>
      <c r="T275" t="s">
        <v>170</v>
      </c>
      <c r="U275" t="s">
        <v>171</v>
      </c>
      <c r="V275" t="s">
        <v>172</v>
      </c>
      <c r="W275" t="s">
        <v>173</v>
      </c>
      <c r="X275" t="s">
        <v>174</v>
      </c>
      <c r="Y275" t="s">
        <v>175</v>
      </c>
      <c r="Z275">
        <v>296741</v>
      </c>
      <c r="AA275" t="s">
        <v>299</v>
      </c>
      <c r="AB275">
        <v>13</v>
      </c>
      <c r="AC275">
        <v>296741</v>
      </c>
      <c r="AD275" t="s">
        <v>177</v>
      </c>
      <c r="AE275" t="s">
        <v>300</v>
      </c>
      <c r="AG275" t="s">
        <v>212</v>
      </c>
      <c r="AI275" t="s">
        <v>213</v>
      </c>
      <c r="AJ275" t="s">
        <v>182</v>
      </c>
      <c r="AK275">
        <v>155374</v>
      </c>
      <c r="AL275">
        <v>5000</v>
      </c>
      <c r="AM275">
        <v>26978</v>
      </c>
      <c r="AN275">
        <v>133111</v>
      </c>
      <c r="AO275">
        <v>202920</v>
      </c>
      <c r="AP275">
        <v>202982</v>
      </c>
      <c r="AQ275">
        <v>0</v>
      </c>
      <c r="AR275">
        <v>0</v>
      </c>
      <c r="AS275">
        <v>0</v>
      </c>
      <c r="AW275">
        <v>64439</v>
      </c>
      <c r="AX275">
        <v>296741</v>
      </c>
      <c r="AY275">
        <v>296741</v>
      </c>
      <c r="AZ275" t="s">
        <v>301</v>
      </c>
      <c r="BA275" t="s">
        <v>302</v>
      </c>
      <c r="BB275" t="s">
        <v>303</v>
      </c>
      <c r="BC275" t="s">
        <v>304</v>
      </c>
      <c r="BD275" t="s">
        <v>289</v>
      </c>
      <c r="BE275" t="s">
        <v>217</v>
      </c>
      <c r="BF275" t="s">
        <v>218</v>
      </c>
      <c r="BG275" t="s">
        <v>219</v>
      </c>
      <c r="BH275">
        <v>71</v>
      </c>
      <c r="BI275">
        <v>53</v>
      </c>
      <c r="BJ275" t="s">
        <v>189</v>
      </c>
      <c r="BK275" t="s">
        <v>190</v>
      </c>
      <c r="BN275">
        <v>3.6246575342465754</v>
      </c>
      <c r="BO275">
        <v>43.495890410958907</v>
      </c>
      <c r="BP275" t="s">
        <v>305</v>
      </c>
      <c r="BQ275">
        <v>44950</v>
      </c>
      <c r="BR275" t="s">
        <v>306</v>
      </c>
      <c r="BS275">
        <v>0</v>
      </c>
      <c r="BT275" s="13"/>
      <c r="BU275" s="13" t="s">
        <v>307</v>
      </c>
      <c r="BV275" s="13">
        <v>0</v>
      </c>
    </row>
    <row r="276" spans="1:74">
      <c r="A276">
        <v>5513</v>
      </c>
      <c r="B276" t="s">
        <v>223</v>
      </c>
      <c r="C276" t="s">
        <v>224</v>
      </c>
      <c r="D276" t="s">
        <v>2713</v>
      </c>
      <c r="E276" t="s">
        <v>311</v>
      </c>
      <c r="F276" t="s">
        <v>2714</v>
      </c>
      <c r="G276" t="s">
        <v>163</v>
      </c>
      <c r="H276" s="13">
        <v>44896</v>
      </c>
      <c r="I276" s="13">
        <v>44896</v>
      </c>
      <c r="J276" s="13">
        <v>45198</v>
      </c>
      <c r="K276" s="13">
        <v>46659</v>
      </c>
      <c r="L276">
        <v>98725</v>
      </c>
      <c r="M276" t="s">
        <v>311</v>
      </c>
      <c r="N276" t="s">
        <v>313</v>
      </c>
      <c r="P276" t="s">
        <v>314</v>
      </c>
      <c r="Q276" t="s">
        <v>315</v>
      </c>
      <c r="S276" t="s">
        <v>169</v>
      </c>
      <c r="T276" t="s">
        <v>170</v>
      </c>
      <c r="U276" t="s">
        <v>171</v>
      </c>
      <c r="V276" t="s">
        <v>172</v>
      </c>
      <c r="W276" t="s">
        <v>173</v>
      </c>
      <c r="X276" t="s">
        <v>174</v>
      </c>
      <c r="Y276" t="s">
        <v>175</v>
      </c>
      <c r="Z276">
        <v>0</v>
      </c>
      <c r="AA276" t="s">
        <v>176</v>
      </c>
      <c r="AB276">
        <v>16</v>
      </c>
      <c r="AC276">
        <v>19915</v>
      </c>
      <c r="AD276" t="s">
        <v>268</v>
      </c>
      <c r="AE276" t="s">
        <v>316</v>
      </c>
      <c r="AF276" t="s">
        <v>317</v>
      </c>
      <c r="AG276" t="s">
        <v>180</v>
      </c>
      <c r="AI276" t="s">
        <v>181</v>
      </c>
      <c r="AJ276" t="s">
        <v>182</v>
      </c>
      <c r="AK276">
        <v>0</v>
      </c>
      <c r="AL276">
        <v>0</v>
      </c>
      <c r="AM276">
        <v>0</v>
      </c>
      <c r="AN276">
        <v>19915</v>
      </c>
      <c r="AO276">
        <v>19745</v>
      </c>
      <c r="AP276">
        <v>19660</v>
      </c>
      <c r="AQ276">
        <v>19660</v>
      </c>
      <c r="AR276">
        <v>19745</v>
      </c>
      <c r="AS276">
        <v>0</v>
      </c>
      <c r="AW276">
        <v>0</v>
      </c>
      <c r="AX276">
        <v>19915</v>
      </c>
      <c r="AY276">
        <v>0</v>
      </c>
      <c r="AZ276" t="s">
        <v>318</v>
      </c>
      <c r="BA276" t="s">
        <v>319</v>
      </c>
      <c r="BB276" t="s">
        <v>318</v>
      </c>
      <c r="BC276" t="s">
        <v>319</v>
      </c>
      <c r="BD276" t="s">
        <v>320</v>
      </c>
      <c r="BE276" t="s">
        <v>186</v>
      </c>
      <c r="BF276" t="s">
        <v>187</v>
      </c>
      <c r="BG276" t="s">
        <v>188</v>
      </c>
      <c r="BH276">
        <v>68</v>
      </c>
      <c r="BI276">
        <v>53</v>
      </c>
      <c r="BJ276" t="s">
        <v>189</v>
      </c>
      <c r="BK276" t="s">
        <v>190</v>
      </c>
      <c r="BN276">
        <v>4.8301369863013699</v>
      </c>
      <c r="BO276">
        <v>57.961643835616442</v>
      </c>
      <c r="BP276" t="s">
        <v>321</v>
      </c>
      <c r="BQ276">
        <v>0</v>
      </c>
      <c r="BT276" s="13"/>
      <c r="BU276" s="13" t="s">
        <v>322</v>
      </c>
      <c r="BV276" s="13">
        <v>0</v>
      </c>
    </row>
    <row r="277" spans="1:74">
      <c r="A277">
        <v>5514</v>
      </c>
      <c r="B277" t="s">
        <v>223</v>
      </c>
      <c r="C277" t="s">
        <v>224</v>
      </c>
      <c r="D277" t="s">
        <v>2715</v>
      </c>
      <c r="E277" t="s">
        <v>2716</v>
      </c>
      <c r="F277" t="s">
        <v>2717</v>
      </c>
      <c r="G277" t="s">
        <v>201</v>
      </c>
      <c r="H277" s="13">
        <v>44896</v>
      </c>
      <c r="I277" s="13">
        <v>44896</v>
      </c>
      <c r="J277" s="13">
        <v>45198</v>
      </c>
      <c r="K277" s="13">
        <v>46659</v>
      </c>
      <c r="L277">
        <v>303112</v>
      </c>
      <c r="M277" t="s">
        <v>2718</v>
      </c>
      <c r="N277" t="s">
        <v>2719</v>
      </c>
      <c r="P277" t="s">
        <v>2720</v>
      </c>
      <c r="Q277" t="s">
        <v>2721</v>
      </c>
      <c r="R277" t="s">
        <v>2722</v>
      </c>
      <c r="S277" t="s">
        <v>207</v>
      </c>
      <c r="T277" t="s">
        <v>170</v>
      </c>
      <c r="U277" t="s">
        <v>171</v>
      </c>
      <c r="V277" t="s">
        <v>172</v>
      </c>
      <c r="W277" t="s">
        <v>173</v>
      </c>
      <c r="X277" t="s">
        <v>174</v>
      </c>
      <c r="Y277" t="s">
        <v>175</v>
      </c>
      <c r="Z277">
        <v>0</v>
      </c>
      <c r="AA277" t="s">
        <v>2723</v>
      </c>
      <c r="AB277">
        <v>13</v>
      </c>
      <c r="AC277">
        <v>60372</v>
      </c>
      <c r="AD277" t="s">
        <v>209</v>
      </c>
      <c r="AE277" t="s">
        <v>2724</v>
      </c>
      <c r="AF277" t="s">
        <v>2725</v>
      </c>
      <c r="AG277" t="s">
        <v>212</v>
      </c>
      <c r="AI277" t="s">
        <v>213</v>
      </c>
      <c r="AJ277" t="s">
        <v>182</v>
      </c>
      <c r="AK277">
        <v>33381</v>
      </c>
      <c r="AL277">
        <v>1500</v>
      </c>
      <c r="AM277">
        <v>0</v>
      </c>
      <c r="AN277">
        <v>60372</v>
      </c>
      <c r="AO277">
        <v>58925</v>
      </c>
      <c r="AP277">
        <v>60087</v>
      </c>
      <c r="AQ277">
        <v>61274</v>
      </c>
      <c r="AR277">
        <v>62454</v>
      </c>
      <c r="AS277">
        <v>0</v>
      </c>
      <c r="AW277">
        <v>15220</v>
      </c>
      <c r="AX277">
        <v>60372</v>
      </c>
      <c r="AY277">
        <v>60372</v>
      </c>
      <c r="AZ277" t="s">
        <v>1941</v>
      </c>
      <c r="BA277" t="s">
        <v>2726</v>
      </c>
      <c r="BB277" t="s">
        <v>1941</v>
      </c>
      <c r="BC277" t="s">
        <v>2726</v>
      </c>
      <c r="BD277" t="s">
        <v>216</v>
      </c>
      <c r="BE277" t="s">
        <v>217</v>
      </c>
      <c r="BF277" t="s">
        <v>218</v>
      </c>
      <c r="BG277" t="s">
        <v>219</v>
      </c>
      <c r="BH277">
        <v>71</v>
      </c>
      <c r="BI277">
        <v>53</v>
      </c>
      <c r="BJ277" t="s">
        <v>189</v>
      </c>
      <c r="BK277" t="s">
        <v>190</v>
      </c>
      <c r="BN277">
        <v>4.8301369863013699</v>
      </c>
      <c r="BO277">
        <v>57.961643835616442</v>
      </c>
      <c r="BP277" t="s">
        <v>2727</v>
      </c>
      <c r="BQ277">
        <v>10271</v>
      </c>
      <c r="BR277" t="s">
        <v>2728</v>
      </c>
      <c r="BT277" s="13"/>
      <c r="BU277" s="13" t="s">
        <v>404</v>
      </c>
      <c r="BV277" s="13">
        <v>0</v>
      </c>
    </row>
    <row r="278" spans="1:74">
      <c r="A278">
        <v>5515</v>
      </c>
      <c r="B278" t="s">
        <v>223</v>
      </c>
      <c r="C278" t="s">
        <v>224</v>
      </c>
      <c r="D278" t="s">
        <v>2729</v>
      </c>
      <c r="E278" t="s">
        <v>440</v>
      </c>
      <c r="F278" t="s">
        <v>2730</v>
      </c>
      <c r="G278" t="s">
        <v>201</v>
      </c>
      <c r="H278" s="13">
        <v>44896</v>
      </c>
      <c r="I278" s="13">
        <v>44896</v>
      </c>
      <c r="J278" s="13">
        <v>45198</v>
      </c>
      <c r="K278" s="13">
        <v>46659</v>
      </c>
      <c r="L278">
        <v>890531</v>
      </c>
      <c r="M278" t="s">
        <v>442</v>
      </c>
      <c r="N278" t="s">
        <v>443</v>
      </c>
      <c r="P278" t="s">
        <v>444</v>
      </c>
      <c r="Q278" t="s">
        <v>445</v>
      </c>
      <c r="R278" t="s">
        <v>446</v>
      </c>
      <c r="S278" t="s">
        <v>207</v>
      </c>
      <c r="T278" t="s">
        <v>170</v>
      </c>
      <c r="U278" t="s">
        <v>171</v>
      </c>
      <c r="V278" t="s">
        <v>172</v>
      </c>
      <c r="W278" t="s">
        <v>173</v>
      </c>
      <c r="X278" t="s">
        <v>174</v>
      </c>
      <c r="Y278" t="s">
        <v>175</v>
      </c>
      <c r="Z278">
        <v>0</v>
      </c>
      <c r="AA278" t="s">
        <v>447</v>
      </c>
      <c r="AB278">
        <v>13</v>
      </c>
      <c r="AC278">
        <v>167483</v>
      </c>
      <c r="AD278" t="s">
        <v>209</v>
      </c>
      <c r="AE278" t="s">
        <v>448</v>
      </c>
      <c r="AF278" t="s">
        <v>449</v>
      </c>
      <c r="AG278" t="s">
        <v>212</v>
      </c>
      <c r="AI278" t="s">
        <v>213</v>
      </c>
      <c r="AJ278" t="s">
        <v>182</v>
      </c>
      <c r="AK278">
        <v>96471</v>
      </c>
      <c r="AL278">
        <v>1650</v>
      </c>
      <c r="AM278">
        <v>15226</v>
      </c>
      <c r="AN278">
        <v>167313</v>
      </c>
      <c r="AO278">
        <v>0</v>
      </c>
      <c r="AP278">
        <v>0</v>
      </c>
      <c r="AQ278">
        <v>0</v>
      </c>
      <c r="AR278">
        <v>0</v>
      </c>
      <c r="AS278">
        <v>0</v>
      </c>
      <c r="AW278">
        <v>34305</v>
      </c>
      <c r="AX278">
        <v>334966</v>
      </c>
      <c r="AY278">
        <v>167483</v>
      </c>
      <c r="AZ278" t="s">
        <v>450</v>
      </c>
      <c r="BA278" t="s">
        <v>451</v>
      </c>
      <c r="BD278" t="s">
        <v>216</v>
      </c>
      <c r="BE278" t="s">
        <v>217</v>
      </c>
      <c r="BF278" t="s">
        <v>218</v>
      </c>
      <c r="BG278" t="s">
        <v>219</v>
      </c>
      <c r="BH278">
        <v>71</v>
      </c>
      <c r="BI278">
        <v>53</v>
      </c>
      <c r="BJ278" t="s">
        <v>189</v>
      </c>
      <c r="BK278" t="s">
        <v>190</v>
      </c>
      <c r="BN278">
        <v>9.6602739726027398</v>
      </c>
      <c r="BO278">
        <v>115.92328767123288</v>
      </c>
      <c r="BP278" t="s">
        <v>454</v>
      </c>
      <c r="BQ278">
        <v>19831</v>
      </c>
      <c r="BR278" t="s">
        <v>455</v>
      </c>
      <c r="BT278" s="13"/>
      <c r="BU278" s="13" t="s">
        <v>456</v>
      </c>
      <c r="BV278" s="13">
        <v>0</v>
      </c>
    </row>
    <row r="279" spans="1:74">
      <c r="A279">
        <v>5516</v>
      </c>
      <c r="B279" t="s">
        <v>223</v>
      </c>
      <c r="C279" t="s">
        <v>224</v>
      </c>
      <c r="D279" t="s">
        <v>2731</v>
      </c>
      <c r="E279" t="s">
        <v>2464</v>
      </c>
      <c r="F279" t="s">
        <v>2732</v>
      </c>
      <c r="G279" t="s">
        <v>201</v>
      </c>
      <c r="H279" s="13">
        <v>44652</v>
      </c>
      <c r="I279" s="13">
        <v>44652</v>
      </c>
      <c r="J279" s="13">
        <v>45016</v>
      </c>
      <c r="K279" s="13">
        <v>45016</v>
      </c>
      <c r="L279">
        <v>1561195</v>
      </c>
      <c r="M279" t="s">
        <v>2466</v>
      </c>
      <c r="N279" t="s">
        <v>2467</v>
      </c>
      <c r="P279" t="s">
        <v>167</v>
      </c>
      <c r="Q279" t="s">
        <v>792</v>
      </c>
      <c r="R279" t="s">
        <v>2468</v>
      </c>
      <c r="T279" t="s">
        <v>170</v>
      </c>
      <c r="U279" t="s">
        <v>171</v>
      </c>
      <c r="V279" t="s">
        <v>172</v>
      </c>
      <c r="W279" t="s">
        <v>173</v>
      </c>
      <c r="X279" t="s">
        <v>174</v>
      </c>
      <c r="Y279" t="s">
        <v>175</v>
      </c>
      <c r="Z279">
        <v>0</v>
      </c>
      <c r="AA279" t="s">
        <v>2469</v>
      </c>
      <c r="AB279">
        <v>13</v>
      </c>
      <c r="AC279">
        <v>1561195</v>
      </c>
      <c r="AK279">
        <v>0</v>
      </c>
      <c r="AL279">
        <v>0</v>
      </c>
      <c r="AM279">
        <v>0</v>
      </c>
      <c r="AN279">
        <v>0</v>
      </c>
      <c r="AO279">
        <v>0</v>
      </c>
      <c r="AP279">
        <v>0</v>
      </c>
      <c r="AQ279">
        <v>0</v>
      </c>
      <c r="AR279">
        <v>0</v>
      </c>
      <c r="AS279">
        <v>0</v>
      </c>
      <c r="AW279">
        <v>0</v>
      </c>
      <c r="AX279">
        <v>1561195</v>
      </c>
      <c r="AY279">
        <v>0</v>
      </c>
      <c r="BH279">
        <v>0</v>
      </c>
      <c r="BI279">
        <v>53</v>
      </c>
      <c r="BJ279" t="s">
        <v>189</v>
      </c>
      <c r="BK279" t="s">
        <v>190</v>
      </c>
      <c r="BN279">
        <v>0.99726027397260275</v>
      </c>
      <c r="BO279">
        <v>11.967123287671233</v>
      </c>
      <c r="BP279" t="s">
        <v>2470</v>
      </c>
      <c r="BQ279">
        <v>0</v>
      </c>
      <c r="BR279" t="s">
        <v>2471</v>
      </c>
      <c r="BS279">
        <v>0</v>
      </c>
      <c r="BT279" s="13"/>
      <c r="BU279" s="13" t="s">
        <v>2472</v>
      </c>
      <c r="BV279" s="13">
        <v>0</v>
      </c>
    </row>
    <row r="280" spans="1:74">
      <c r="A280">
        <v>5517</v>
      </c>
      <c r="B280" t="s">
        <v>223</v>
      </c>
      <c r="C280" t="s">
        <v>224</v>
      </c>
      <c r="D280" t="s">
        <v>2733</v>
      </c>
      <c r="E280" t="s">
        <v>2734</v>
      </c>
      <c r="F280" t="s">
        <v>2735</v>
      </c>
      <c r="G280" t="s">
        <v>201</v>
      </c>
      <c r="H280" s="13">
        <v>44927</v>
      </c>
      <c r="I280" s="13">
        <v>44927</v>
      </c>
      <c r="J280" s="13">
        <v>45199</v>
      </c>
      <c r="K280" s="13">
        <v>45930</v>
      </c>
      <c r="L280">
        <v>132661</v>
      </c>
      <c r="M280" t="s">
        <v>2736</v>
      </c>
      <c r="N280" t="s">
        <v>2737</v>
      </c>
      <c r="P280" t="s">
        <v>737</v>
      </c>
      <c r="Q280" t="s">
        <v>2738</v>
      </c>
      <c r="R280" t="s">
        <v>2739</v>
      </c>
      <c r="T280" t="s">
        <v>170</v>
      </c>
      <c r="U280" t="s">
        <v>171</v>
      </c>
      <c r="V280" t="s">
        <v>172</v>
      </c>
      <c r="W280" t="s">
        <v>173</v>
      </c>
      <c r="X280" t="s">
        <v>174</v>
      </c>
      <c r="Y280" t="s">
        <v>175</v>
      </c>
      <c r="Z280">
        <v>0</v>
      </c>
      <c r="AA280" t="s">
        <v>2740</v>
      </c>
      <c r="AB280">
        <v>13</v>
      </c>
      <c r="AC280">
        <v>38595</v>
      </c>
      <c r="AK280">
        <v>24380</v>
      </c>
      <c r="AL280">
        <v>0</v>
      </c>
      <c r="AM280">
        <v>3300</v>
      </c>
      <c r="AN280">
        <v>38595</v>
      </c>
      <c r="AO280">
        <v>47033</v>
      </c>
      <c r="AP280">
        <v>47033</v>
      </c>
      <c r="AQ280">
        <v>0</v>
      </c>
      <c r="AR280">
        <v>0</v>
      </c>
      <c r="AS280">
        <v>0</v>
      </c>
      <c r="AW280">
        <v>3115</v>
      </c>
      <c r="AX280">
        <v>38595</v>
      </c>
      <c r="AY280">
        <v>38595</v>
      </c>
      <c r="BH280">
        <v>0</v>
      </c>
      <c r="BI280">
        <v>53</v>
      </c>
      <c r="BJ280" t="s">
        <v>189</v>
      </c>
      <c r="BK280" t="s">
        <v>190</v>
      </c>
      <c r="BN280">
        <v>2.7479452054794522</v>
      </c>
      <c r="BO280">
        <v>32.975342465753428</v>
      </c>
      <c r="BP280" t="s">
        <v>2741</v>
      </c>
      <c r="BQ280">
        <v>7800</v>
      </c>
      <c r="BR280" t="s">
        <v>2742</v>
      </c>
      <c r="BS280">
        <v>0</v>
      </c>
      <c r="BT280" s="13"/>
      <c r="BU280" s="13"/>
      <c r="BV280" s="13">
        <v>0</v>
      </c>
    </row>
    <row r="281" spans="1:74">
      <c r="A281">
        <v>5518</v>
      </c>
      <c r="B281" t="s">
        <v>223</v>
      </c>
      <c r="C281" t="s">
        <v>224</v>
      </c>
      <c r="D281" t="s">
        <v>2743</v>
      </c>
      <c r="E281" t="s">
        <v>2464</v>
      </c>
      <c r="F281" t="s">
        <v>2744</v>
      </c>
      <c r="G281" t="s">
        <v>201</v>
      </c>
      <c r="H281" s="13">
        <v>44866</v>
      </c>
      <c r="I281" s="13">
        <v>44866</v>
      </c>
      <c r="J281" s="13">
        <v>45016</v>
      </c>
      <c r="K281" s="13">
        <v>45596</v>
      </c>
      <c r="L281">
        <v>3000000</v>
      </c>
      <c r="M281" t="s">
        <v>2466</v>
      </c>
      <c r="N281" t="s">
        <v>2467</v>
      </c>
      <c r="P281" t="s">
        <v>167</v>
      </c>
      <c r="Q281" t="s">
        <v>792</v>
      </c>
      <c r="R281" t="s">
        <v>2468</v>
      </c>
      <c r="T281" t="s">
        <v>170</v>
      </c>
      <c r="U281" t="s">
        <v>171</v>
      </c>
      <c r="V281" t="s">
        <v>172</v>
      </c>
      <c r="W281" t="s">
        <v>173</v>
      </c>
      <c r="X281" t="s">
        <v>174</v>
      </c>
      <c r="Y281" t="s">
        <v>175</v>
      </c>
      <c r="Z281">
        <v>0</v>
      </c>
      <c r="AA281" t="s">
        <v>2469</v>
      </c>
      <c r="AB281">
        <v>13</v>
      </c>
      <c r="AC281">
        <v>675000</v>
      </c>
      <c r="AK281">
        <v>0</v>
      </c>
      <c r="AL281">
        <v>0</v>
      </c>
      <c r="AM281">
        <v>0</v>
      </c>
      <c r="AN281">
        <v>0</v>
      </c>
      <c r="AO281">
        <v>0</v>
      </c>
      <c r="AP281">
        <v>0</v>
      </c>
      <c r="AQ281">
        <v>0</v>
      </c>
      <c r="AR281">
        <v>0</v>
      </c>
      <c r="AS281">
        <v>0</v>
      </c>
      <c r="AW281">
        <v>0</v>
      </c>
      <c r="AX281">
        <v>675000</v>
      </c>
      <c r="AY281">
        <v>0</v>
      </c>
      <c r="BH281">
        <v>0</v>
      </c>
      <c r="BI281">
        <v>53</v>
      </c>
      <c r="BJ281" t="s">
        <v>189</v>
      </c>
      <c r="BK281" t="s">
        <v>190</v>
      </c>
      <c r="BN281">
        <v>2</v>
      </c>
      <c r="BO281">
        <v>24</v>
      </c>
      <c r="BP281" t="s">
        <v>2470</v>
      </c>
      <c r="BQ281">
        <v>0</v>
      </c>
      <c r="BR281" t="s">
        <v>2471</v>
      </c>
      <c r="BS281">
        <v>0</v>
      </c>
      <c r="BT281" s="13"/>
      <c r="BU281" s="13" t="s">
        <v>2472</v>
      </c>
      <c r="BV281" s="13">
        <v>0</v>
      </c>
    </row>
    <row r="282" spans="1:74">
      <c r="A282">
        <v>5519</v>
      </c>
      <c r="B282" t="s">
        <v>223</v>
      </c>
      <c r="C282" t="s">
        <v>224</v>
      </c>
      <c r="D282" t="s">
        <v>323</v>
      </c>
      <c r="E282" t="s">
        <v>324</v>
      </c>
      <c r="F282" t="s">
        <v>325</v>
      </c>
      <c r="G282" t="s">
        <v>201</v>
      </c>
      <c r="H282" s="13">
        <v>43784</v>
      </c>
      <c r="I282" s="13">
        <v>44835</v>
      </c>
      <c r="J282" s="13">
        <v>45199</v>
      </c>
      <c r="K282" s="13">
        <v>45199</v>
      </c>
      <c r="L282">
        <v>235799</v>
      </c>
      <c r="M282" t="s">
        <v>324</v>
      </c>
      <c r="N282" t="s">
        <v>326</v>
      </c>
      <c r="P282" t="s">
        <v>327</v>
      </c>
      <c r="Q282" t="s">
        <v>328</v>
      </c>
      <c r="S282" t="s">
        <v>207</v>
      </c>
      <c r="T282" t="s">
        <v>170</v>
      </c>
      <c r="U282" t="s">
        <v>171</v>
      </c>
      <c r="V282" t="s">
        <v>172</v>
      </c>
      <c r="W282" t="s">
        <v>173</v>
      </c>
      <c r="X282" t="s">
        <v>174</v>
      </c>
      <c r="Y282" t="s">
        <v>175</v>
      </c>
      <c r="Z282">
        <v>0</v>
      </c>
      <c r="AA282" t="s">
        <v>329</v>
      </c>
      <c r="AB282">
        <v>13</v>
      </c>
      <c r="AC282">
        <v>135885</v>
      </c>
      <c r="AD282" t="s">
        <v>268</v>
      </c>
      <c r="AE282" t="s">
        <v>330</v>
      </c>
      <c r="AF282" t="s">
        <v>331</v>
      </c>
      <c r="AG282" t="s">
        <v>212</v>
      </c>
      <c r="AI282" t="s">
        <v>213</v>
      </c>
      <c r="AJ282" t="s">
        <v>182</v>
      </c>
      <c r="AK282">
        <v>11086</v>
      </c>
      <c r="AL282">
        <v>0</v>
      </c>
      <c r="AM282">
        <v>0</v>
      </c>
      <c r="AN282">
        <v>77457</v>
      </c>
      <c r="AO282">
        <v>77457</v>
      </c>
      <c r="AP282">
        <v>80885</v>
      </c>
      <c r="AQ282">
        <v>0</v>
      </c>
      <c r="AR282">
        <v>0</v>
      </c>
      <c r="AS282">
        <v>0</v>
      </c>
      <c r="AW282">
        <v>6018</v>
      </c>
      <c r="AX282">
        <v>271770</v>
      </c>
      <c r="AY282">
        <v>135885</v>
      </c>
      <c r="AZ282" t="s">
        <v>332</v>
      </c>
      <c r="BA282" t="s">
        <v>333</v>
      </c>
      <c r="BB282" t="s">
        <v>334</v>
      </c>
      <c r="BC282" t="s">
        <v>335</v>
      </c>
      <c r="BD282" t="s">
        <v>336</v>
      </c>
      <c r="BE282" t="s">
        <v>217</v>
      </c>
      <c r="BF282" t="s">
        <v>218</v>
      </c>
      <c r="BG282" t="s">
        <v>219</v>
      </c>
      <c r="BH282">
        <v>71</v>
      </c>
      <c r="BI282">
        <v>53</v>
      </c>
      <c r="BJ282" t="s">
        <v>189</v>
      </c>
      <c r="BK282" t="s">
        <v>190</v>
      </c>
      <c r="BN282">
        <v>7.7534246575342465</v>
      </c>
      <c r="BO282">
        <v>93.041095890410958</v>
      </c>
      <c r="BP282" t="s">
        <v>337</v>
      </c>
      <c r="BQ282">
        <v>118781</v>
      </c>
      <c r="BS282">
        <v>0</v>
      </c>
      <c r="BT282" s="13"/>
      <c r="BU282" s="13"/>
      <c r="BV282" s="13">
        <v>0</v>
      </c>
    </row>
    <row r="283" spans="1:74">
      <c r="A283">
        <v>5520</v>
      </c>
      <c r="B283" t="s">
        <v>223</v>
      </c>
      <c r="C283" t="s">
        <v>224</v>
      </c>
      <c r="D283" t="s">
        <v>636</v>
      </c>
      <c r="E283" t="s">
        <v>470</v>
      </c>
      <c r="F283" t="s">
        <v>637</v>
      </c>
      <c r="G283" t="s">
        <v>201</v>
      </c>
      <c r="H283" s="13">
        <v>43009</v>
      </c>
      <c r="I283" s="13">
        <v>44835</v>
      </c>
      <c r="J283" s="13">
        <v>45015</v>
      </c>
      <c r="K283" s="13">
        <v>45015</v>
      </c>
      <c r="L283">
        <v>379472</v>
      </c>
      <c r="M283" t="s">
        <v>472</v>
      </c>
      <c r="N283" t="s">
        <v>473</v>
      </c>
      <c r="O283" t="s">
        <v>474</v>
      </c>
      <c r="P283" t="s">
        <v>475</v>
      </c>
      <c r="Q283" t="s">
        <v>476</v>
      </c>
      <c r="R283" t="s">
        <v>477</v>
      </c>
      <c r="S283" t="s">
        <v>207</v>
      </c>
      <c r="T283" t="s">
        <v>170</v>
      </c>
      <c r="U283" t="s">
        <v>171</v>
      </c>
      <c r="V283" t="s">
        <v>172</v>
      </c>
      <c r="W283" t="s">
        <v>173</v>
      </c>
      <c r="X283" t="s">
        <v>174</v>
      </c>
      <c r="Y283" t="s">
        <v>175</v>
      </c>
      <c r="Z283">
        <v>0</v>
      </c>
      <c r="AA283" t="s">
        <v>478</v>
      </c>
      <c r="AB283">
        <v>13</v>
      </c>
      <c r="AC283">
        <v>21893</v>
      </c>
      <c r="AD283" t="s">
        <v>268</v>
      </c>
      <c r="AE283" t="s">
        <v>479</v>
      </c>
      <c r="AG283" t="s">
        <v>212</v>
      </c>
      <c r="AI283" t="s">
        <v>213</v>
      </c>
      <c r="AJ283" t="s">
        <v>182</v>
      </c>
      <c r="AK283">
        <v>0</v>
      </c>
      <c r="AL283">
        <v>0</v>
      </c>
      <c r="AM283">
        <v>1990</v>
      </c>
      <c r="AN283">
        <v>126547</v>
      </c>
      <c r="AS283">
        <v>0</v>
      </c>
      <c r="AU283" t="s">
        <v>480</v>
      </c>
      <c r="AW283">
        <v>0</v>
      </c>
      <c r="AX283">
        <v>65679</v>
      </c>
      <c r="AY283">
        <v>21893</v>
      </c>
      <c r="AZ283" t="s">
        <v>481</v>
      </c>
      <c r="BA283" t="s">
        <v>482</v>
      </c>
      <c r="BB283" t="s">
        <v>483</v>
      </c>
      <c r="BC283" t="s">
        <v>484</v>
      </c>
      <c r="BD283" t="s">
        <v>485</v>
      </c>
      <c r="BE283" t="s">
        <v>217</v>
      </c>
      <c r="BF283" t="s">
        <v>218</v>
      </c>
      <c r="BG283" t="s">
        <v>219</v>
      </c>
      <c r="BH283">
        <v>71</v>
      </c>
      <c r="BI283">
        <v>53</v>
      </c>
      <c r="BJ283" t="s">
        <v>189</v>
      </c>
      <c r="BK283" t="s">
        <v>190</v>
      </c>
      <c r="BN283">
        <v>16.487671232876714</v>
      </c>
      <c r="BO283">
        <v>197.85205479452057</v>
      </c>
      <c r="BP283" t="s">
        <v>486</v>
      </c>
      <c r="BQ283">
        <v>19903</v>
      </c>
      <c r="BR283" t="s">
        <v>487</v>
      </c>
      <c r="BS283">
        <v>12</v>
      </c>
      <c r="BT283" s="13">
        <v>43190</v>
      </c>
      <c r="BU283" s="13" t="s">
        <v>488</v>
      </c>
      <c r="BV283" s="13">
        <v>0</v>
      </c>
    </row>
    <row r="284" spans="1:74">
      <c r="A284">
        <v>5521</v>
      </c>
      <c r="B284" t="s">
        <v>223</v>
      </c>
      <c r="C284" t="s">
        <v>224</v>
      </c>
      <c r="D284" t="s">
        <v>688</v>
      </c>
      <c r="E284" t="s">
        <v>689</v>
      </c>
      <c r="F284" t="s">
        <v>690</v>
      </c>
      <c r="G284" t="s">
        <v>201</v>
      </c>
      <c r="H284" s="13">
        <v>43900</v>
      </c>
      <c r="I284" s="13">
        <v>44835</v>
      </c>
      <c r="J284" s="13">
        <v>45199</v>
      </c>
      <c r="K284" s="13">
        <v>45199</v>
      </c>
      <c r="L284">
        <v>405000</v>
      </c>
      <c r="M284" t="s">
        <v>691</v>
      </c>
      <c r="N284" t="s">
        <v>692</v>
      </c>
      <c r="P284" t="s">
        <v>693</v>
      </c>
      <c r="Q284" t="s">
        <v>694</v>
      </c>
      <c r="R284" t="s">
        <v>695</v>
      </c>
      <c r="S284" t="s">
        <v>207</v>
      </c>
      <c r="T284" t="s">
        <v>170</v>
      </c>
      <c r="U284" t="s">
        <v>171</v>
      </c>
      <c r="V284" t="s">
        <v>172</v>
      </c>
      <c r="W284" t="s">
        <v>173</v>
      </c>
      <c r="X284" t="s">
        <v>174</v>
      </c>
      <c r="Y284" t="s">
        <v>175</v>
      </c>
      <c r="Z284">
        <v>0</v>
      </c>
      <c r="AA284" t="s">
        <v>696</v>
      </c>
      <c r="AB284">
        <v>13</v>
      </c>
      <c r="AC284">
        <v>96127</v>
      </c>
      <c r="AD284" t="s">
        <v>177</v>
      </c>
      <c r="AE284" t="s">
        <v>697</v>
      </c>
      <c r="AG284" t="s">
        <v>212</v>
      </c>
      <c r="AI284" t="s">
        <v>213</v>
      </c>
      <c r="AJ284" t="s">
        <v>182</v>
      </c>
      <c r="AK284">
        <v>63654</v>
      </c>
      <c r="AL284">
        <v>0</v>
      </c>
      <c r="AM284">
        <v>8738</v>
      </c>
      <c r="AN284">
        <v>94277</v>
      </c>
      <c r="AO284">
        <v>153437</v>
      </c>
      <c r="AP284">
        <v>157286</v>
      </c>
      <c r="AQ284">
        <v>0</v>
      </c>
      <c r="AR284">
        <v>0</v>
      </c>
      <c r="AS284">
        <v>0</v>
      </c>
      <c r="AW284">
        <v>23735</v>
      </c>
      <c r="AX284">
        <v>96127</v>
      </c>
      <c r="AY284">
        <v>96127</v>
      </c>
      <c r="AZ284" t="s">
        <v>698</v>
      </c>
      <c r="BA284" t="s">
        <v>699</v>
      </c>
      <c r="BB284" t="s">
        <v>698</v>
      </c>
      <c r="BC284" t="s">
        <v>699</v>
      </c>
      <c r="BD284" t="s">
        <v>289</v>
      </c>
      <c r="BE284" t="s">
        <v>217</v>
      </c>
      <c r="BF284" t="s">
        <v>218</v>
      </c>
      <c r="BG284" t="s">
        <v>219</v>
      </c>
      <c r="BH284">
        <v>71</v>
      </c>
      <c r="BI284">
        <v>53</v>
      </c>
      <c r="BJ284" t="s">
        <v>189</v>
      </c>
      <c r="BK284" t="s">
        <v>190</v>
      </c>
      <c r="BN284">
        <v>3.558904109589041</v>
      </c>
      <c r="BO284">
        <v>42.706849315068496</v>
      </c>
      <c r="BP284" t="s">
        <v>700</v>
      </c>
      <c r="BQ284">
        <v>0</v>
      </c>
      <c r="BR284" t="s">
        <v>701</v>
      </c>
      <c r="BS284">
        <v>0</v>
      </c>
      <c r="BT284" s="13"/>
      <c r="BU284" s="13" t="s">
        <v>702</v>
      </c>
      <c r="BV284" s="13">
        <v>0</v>
      </c>
    </row>
    <row r="285" spans="1:74">
      <c r="A285">
        <v>5522</v>
      </c>
      <c r="B285" t="s">
        <v>223</v>
      </c>
      <c r="C285" t="s">
        <v>224</v>
      </c>
      <c r="D285" t="s">
        <v>439</v>
      </c>
      <c r="E285" t="s">
        <v>440</v>
      </c>
      <c r="F285" t="s">
        <v>441</v>
      </c>
      <c r="G285" t="s">
        <v>201</v>
      </c>
      <c r="H285" s="13">
        <v>43205</v>
      </c>
      <c r="I285" s="13">
        <v>44834</v>
      </c>
      <c r="J285" s="13">
        <v>45198</v>
      </c>
      <c r="K285" s="13">
        <v>45198</v>
      </c>
      <c r="L285">
        <v>485980</v>
      </c>
      <c r="M285" t="s">
        <v>442</v>
      </c>
      <c r="N285" t="s">
        <v>443</v>
      </c>
      <c r="P285" t="s">
        <v>444</v>
      </c>
      <c r="Q285" t="s">
        <v>445</v>
      </c>
      <c r="R285" t="s">
        <v>446</v>
      </c>
      <c r="S285" t="s">
        <v>207</v>
      </c>
      <c r="T285" t="s">
        <v>170</v>
      </c>
      <c r="U285" t="s">
        <v>171</v>
      </c>
      <c r="V285" t="s">
        <v>172</v>
      </c>
      <c r="W285" t="s">
        <v>173</v>
      </c>
      <c r="X285" t="s">
        <v>174</v>
      </c>
      <c r="Y285" t="s">
        <v>175</v>
      </c>
      <c r="Z285">
        <v>102058</v>
      </c>
      <c r="AA285" t="s">
        <v>447</v>
      </c>
      <c r="AB285">
        <v>13</v>
      </c>
      <c r="AC285">
        <v>102058</v>
      </c>
      <c r="AD285" t="s">
        <v>209</v>
      </c>
      <c r="AE285" t="s">
        <v>448</v>
      </c>
      <c r="AF285" t="s">
        <v>449</v>
      </c>
      <c r="AG285" t="s">
        <v>212</v>
      </c>
      <c r="AI285" t="s">
        <v>213</v>
      </c>
      <c r="AJ285" t="s">
        <v>182</v>
      </c>
      <c r="AK285">
        <v>60513</v>
      </c>
      <c r="AL285">
        <v>0</v>
      </c>
      <c r="AM285">
        <v>9278</v>
      </c>
      <c r="AN285">
        <v>43243</v>
      </c>
      <c r="AO285">
        <v>95899</v>
      </c>
      <c r="AP285">
        <v>95899</v>
      </c>
      <c r="AQ285">
        <v>99094</v>
      </c>
      <c r="AR285">
        <v>100740</v>
      </c>
      <c r="AS285">
        <v>51105</v>
      </c>
      <c r="AW285">
        <v>14369</v>
      </c>
      <c r="AX285">
        <v>204116</v>
      </c>
      <c r="AY285">
        <v>102058</v>
      </c>
      <c r="AZ285" t="s">
        <v>450</v>
      </c>
      <c r="BA285" t="s">
        <v>451</v>
      </c>
      <c r="BD285" t="s">
        <v>216</v>
      </c>
      <c r="BE285" t="s">
        <v>217</v>
      </c>
      <c r="BF285" t="s">
        <v>218</v>
      </c>
      <c r="BG285" t="s">
        <v>219</v>
      </c>
      <c r="BH285">
        <v>71</v>
      </c>
      <c r="BI285">
        <v>53</v>
      </c>
      <c r="BJ285" t="s">
        <v>189</v>
      </c>
      <c r="BK285" t="s">
        <v>190</v>
      </c>
      <c r="BL285" t="s">
        <v>452</v>
      </c>
      <c r="BM285" t="s">
        <v>453</v>
      </c>
      <c r="BN285">
        <v>10.920547945205479</v>
      </c>
      <c r="BO285">
        <v>131.04657534246576</v>
      </c>
      <c r="BP285" t="s">
        <v>454</v>
      </c>
      <c r="BQ285">
        <v>17898</v>
      </c>
      <c r="BR285" t="s">
        <v>455</v>
      </c>
      <c r="BT285" s="13"/>
      <c r="BU285" s="13" t="s">
        <v>456</v>
      </c>
      <c r="BV285" s="13">
        <v>0</v>
      </c>
    </row>
    <row r="286" spans="1:74">
      <c r="A286">
        <v>5523</v>
      </c>
      <c r="B286" t="s">
        <v>223</v>
      </c>
      <c r="C286" t="s">
        <v>224</v>
      </c>
      <c r="D286" t="s">
        <v>198</v>
      </c>
      <c r="E286" t="s">
        <v>199</v>
      </c>
      <c r="F286" t="s">
        <v>200</v>
      </c>
      <c r="G286" t="s">
        <v>201</v>
      </c>
      <c r="H286" s="13">
        <v>43787</v>
      </c>
      <c r="I286" s="13">
        <v>44835</v>
      </c>
      <c r="J286" s="13">
        <v>45199</v>
      </c>
      <c r="K286" s="13">
        <v>45199</v>
      </c>
      <c r="L286">
        <v>524991</v>
      </c>
      <c r="M286" t="s">
        <v>202</v>
      </c>
      <c r="N286" t="s">
        <v>203</v>
      </c>
      <c r="P286" t="s">
        <v>204</v>
      </c>
      <c r="Q286" t="s">
        <v>205</v>
      </c>
      <c r="R286" t="s">
        <v>206</v>
      </c>
      <c r="S286" t="s">
        <v>207</v>
      </c>
      <c r="T286" t="s">
        <v>170</v>
      </c>
      <c r="U286" t="s">
        <v>171</v>
      </c>
      <c r="V286" t="s">
        <v>172</v>
      </c>
      <c r="W286" t="s">
        <v>173</v>
      </c>
      <c r="X286" t="s">
        <v>174</v>
      </c>
      <c r="Y286" t="s">
        <v>175</v>
      </c>
      <c r="Z286">
        <v>0</v>
      </c>
      <c r="AA286" t="s">
        <v>208</v>
      </c>
      <c r="AB286">
        <v>13</v>
      </c>
      <c r="AC286">
        <v>191103</v>
      </c>
      <c r="AD286" t="s">
        <v>209</v>
      </c>
      <c r="AE286" t="s">
        <v>210</v>
      </c>
      <c r="AF286" t="s">
        <v>211</v>
      </c>
      <c r="AG286" t="s">
        <v>212</v>
      </c>
      <c r="AI286" t="s">
        <v>213</v>
      </c>
      <c r="AJ286" t="s">
        <v>182</v>
      </c>
      <c r="AK286">
        <v>131908</v>
      </c>
      <c r="AL286">
        <v>0</v>
      </c>
      <c r="AM286">
        <v>0</v>
      </c>
      <c r="AN286">
        <v>176205</v>
      </c>
      <c r="AO286">
        <v>174393</v>
      </c>
      <c r="AP286">
        <v>171393</v>
      </c>
      <c r="AQ286">
        <v>0</v>
      </c>
      <c r="AR286">
        <v>0</v>
      </c>
      <c r="AS286">
        <v>0</v>
      </c>
      <c r="AW286">
        <v>30500</v>
      </c>
      <c r="AX286">
        <v>382206</v>
      </c>
      <c r="AY286">
        <v>191103</v>
      </c>
      <c r="AZ286" t="s">
        <v>214</v>
      </c>
      <c r="BA286" t="s">
        <v>215</v>
      </c>
      <c r="BD286" t="s">
        <v>216</v>
      </c>
      <c r="BE286" t="s">
        <v>217</v>
      </c>
      <c r="BF286" t="s">
        <v>218</v>
      </c>
      <c r="BG286" t="s">
        <v>219</v>
      </c>
      <c r="BH286">
        <v>71</v>
      </c>
      <c r="BI286">
        <v>53</v>
      </c>
      <c r="BJ286" t="s">
        <v>189</v>
      </c>
      <c r="BK286" t="s">
        <v>190</v>
      </c>
      <c r="BN286">
        <v>7.7369863013698632</v>
      </c>
      <c r="BO286">
        <v>92.843835616438355</v>
      </c>
      <c r="BP286" t="s">
        <v>220</v>
      </c>
      <c r="BQ286">
        <v>28695</v>
      </c>
      <c r="BR286" t="s">
        <v>221</v>
      </c>
      <c r="BT286" s="13"/>
      <c r="BU286" s="13" t="s">
        <v>222</v>
      </c>
      <c r="BV286" s="13">
        <v>0</v>
      </c>
    </row>
    <row r="287" spans="1:74">
      <c r="A287">
        <v>5524</v>
      </c>
      <c r="B287" t="s">
        <v>223</v>
      </c>
      <c r="C287" t="s">
        <v>224</v>
      </c>
      <c r="D287" t="s">
        <v>638</v>
      </c>
      <c r="E287" t="s">
        <v>639</v>
      </c>
      <c r="F287" t="s">
        <v>640</v>
      </c>
      <c r="G287" t="s">
        <v>201</v>
      </c>
      <c r="H287" s="13">
        <v>43938</v>
      </c>
      <c r="I287" s="13">
        <v>44835</v>
      </c>
      <c r="J287" s="13">
        <v>45199</v>
      </c>
      <c r="K287" s="13">
        <v>45199</v>
      </c>
      <c r="L287">
        <v>231712</v>
      </c>
      <c r="M287" t="s">
        <v>641</v>
      </c>
      <c r="N287" t="s">
        <v>642</v>
      </c>
      <c r="P287" t="s">
        <v>643</v>
      </c>
      <c r="Q287" t="s">
        <v>644</v>
      </c>
      <c r="R287" t="s">
        <v>645</v>
      </c>
      <c r="T287" t="s">
        <v>170</v>
      </c>
      <c r="U287" t="s">
        <v>171</v>
      </c>
      <c r="V287" t="s">
        <v>172</v>
      </c>
      <c r="W287" t="s">
        <v>173</v>
      </c>
      <c r="X287" t="s">
        <v>174</v>
      </c>
      <c r="Y287" t="s">
        <v>175</v>
      </c>
      <c r="Z287">
        <v>103435</v>
      </c>
      <c r="AA287" t="s">
        <v>646</v>
      </c>
      <c r="AB287">
        <v>13</v>
      </c>
      <c r="AC287">
        <v>103435</v>
      </c>
      <c r="AD287" t="s">
        <v>209</v>
      </c>
      <c r="AE287" t="s">
        <v>647</v>
      </c>
      <c r="AK287">
        <v>75532</v>
      </c>
      <c r="AL287">
        <v>0</v>
      </c>
      <c r="AM287">
        <v>9245</v>
      </c>
      <c r="AN287">
        <v>57888</v>
      </c>
      <c r="AO287">
        <v>85567</v>
      </c>
      <c r="AP287">
        <v>88257</v>
      </c>
      <c r="AQ287">
        <v>0</v>
      </c>
      <c r="AR287">
        <v>0</v>
      </c>
      <c r="AS287">
        <v>0</v>
      </c>
      <c r="AW287">
        <v>17338</v>
      </c>
      <c r="AX287">
        <v>103435</v>
      </c>
      <c r="AY287">
        <v>103435</v>
      </c>
      <c r="AZ287" t="s">
        <v>235</v>
      </c>
      <c r="BA287" t="s">
        <v>648</v>
      </c>
      <c r="BB287" t="s">
        <v>649</v>
      </c>
      <c r="BC287" t="s">
        <v>650</v>
      </c>
      <c r="BD287" t="s">
        <v>216</v>
      </c>
      <c r="BH287">
        <v>0</v>
      </c>
      <c r="BI287">
        <v>53</v>
      </c>
      <c r="BJ287" t="s">
        <v>189</v>
      </c>
      <c r="BK287" t="s">
        <v>190</v>
      </c>
      <c r="BN287">
        <v>3.4547945205479453</v>
      </c>
      <c r="BO287">
        <v>41.457534246575342</v>
      </c>
      <c r="BP287" t="s">
        <v>651</v>
      </c>
      <c r="BQ287">
        <v>1320</v>
      </c>
      <c r="BR287" t="s">
        <v>652</v>
      </c>
      <c r="BS287">
        <v>0</v>
      </c>
      <c r="BT287" s="13"/>
      <c r="BU287" s="13" t="s">
        <v>653</v>
      </c>
      <c r="BV287" s="13">
        <v>0</v>
      </c>
    </row>
    <row r="288" spans="1:74">
      <c r="A288">
        <v>5525</v>
      </c>
      <c r="B288" t="s">
        <v>223</v>
      </c>
      <c r="C288" t="s">
        <v>224</v>
      </c>
      <c r="D288" t="s">
        <v>669</v>
      </c>
      <c r="E288" t="s">
        <v>670</v>
      </c>
      <c r="F288" t="s">
        <v>671</v>
      </c>
      <c r="G288" t="s">
        <v>201</v>
      </c>
      <c r="H288" s="13">
        <v>43891</v>
      </c>
      <c r="I288" s="13">
        <v>44835</v>
      </c>
      <c r="J288" s="13">
        <v>45199</v>
      </c>
      <c r="K288" s="13">
        <v>45382</v>
      </c>
      <c r="L288">
        <v>614853</v>
      </c>
      <c r="M288" t="s">
        <v>670</v>
      </c>
      <c r="N288" t="s">
        <v>672</v>
      </c>
      <c r="O288" t="s">
        <v>474</v>
      </c>
      <c r="P288" t="s">
        <v>282</v>
      </c>
      <c r="Q288" t="s">
        <v>673</v>
      </c>
      <c r="R288" t="s">
        <v>674</v>
      </c>
      <c r="S288" t="s">
        <v>207</v>
      </c>
      <c r="T288" t="s">
        <v>170</v>
      </c>
      <c r="U288" t="s">
        <v>171</v>
      </c>
      <c r="V288" t="s">
        <v>172</v>
      </c>
      <c r="W288" t="s">
        <v>173</v>
      </c>
      <c r="X288" t="s">
        <v>174</v>
      </c>
      <c r="Y288" t="s">
        <v>175</v>
      </c>
      <c r="Z288">
        <v>268868</v>
      </c>
      <c r="AA288" t="s">
        <v>675</v>
      </c>
      <c r="AB288">
        <v>13</v>
      </c>
      <c r="AC288">
        <v>268868</v>
      </c>
      <c r="AD288" t="s">
        <v>209</v>
      </c>
      <c r="AE288" t="s">
        <v>676</v>
      </c>
      <c r="AF288" t="s">
        <v>677</v>
      </c>
      <c r="AG288" t="s">
        <v>212</v>
      </c>
      <c r="AI288" t="s">
        <v>213</v>
      </c>
      <c r="AJ288" t="s">
        <v>182</v>
      </c>
      <c r="AK288">
        <v>130301</v>
      </c>
      <c r="AL288">
        <v>0</v>
      </c>
      <c r="AM288">
        <v>24997</v>
      </c>
      <c r="AN288">
        <v>149977</v>
      </c>
      <c r="AO288">
        <v>230967</v>
      </c>
      <c r="AP288">
        <v>233909</v>
      </c>
      <c r="AQ288">
        <v>0</v>
      </c>
      <c r="AR288">
        <v>0</v>
      </c>
      <c r="AS288">
        <v>0</v>
      </c>
      <c r="AW288">
        <v>37769</v>
      </c>
      <c r="AX288">
        <v>268868</v>
      </c>
      <c r="AY288">
        <v>268868</v>
      </c>
      <c r="AZ288" t="s">
        <v>678</v>
      </c>
      <c r="BA288" t="s">
        <v>679</v>
      </c>
      <c r="BB288" t="s">
        <v>680</v>
      </c>
      <c r="BC288" t="s">
        <v>681</v>
      </c>
      <c r="BD288" t="s">
        <v>216</v>
      </c>
      <c r="BE288" t="s">
        <v>217</v>
      </c>
      <c r="BF288" t="s">
        <v>218</v>
      </c>
      <c r="BG288" t="s">
        <v>219</v>
      </c>
      <c r="BH288">
        <v>71</v>
      </c>
      <c r="BI288">
        <v>53</v>
      </c>
      <c r="BJ288" t="s">
        <v>189</v>
      </c>
      <c r="BK288" t="s">
        <v>190</v>
      </c>
      <c r="BN288">
        <v>4.0849315068493155</v>
      </c>
      <c r="BO288">
        <v>49.019178082191786</v>
      </c>
      <c r="BP288" t="s">
        <v>682</v>
      </c>
      <c r="BQ288">
        <v>75801</v>
      </c>
      <c r="BR288" t="s">
        <v>683</v>
      </c>
      <c r="BS288">
        <v>0</v>
      </c>
      <c r="BT288" s="13"/>
      <c r="BU288" s="13" t="s">
        <v>684</v>
      </c>
      <c r="BV288" s="13">
        <v>0</v>
      </c>
    </row>
    <row r="289" spans="1:74">
      <c r="A289">
        <v>5526</v>
      </c>
      <c r="B289" t="s">
        <v>528</v>
      </c>
      <c r="C289" t="s">
        <v>224</v>
      </c>
      <c r="D289" t="s">
        <v>600</v>
      </c>
      <c r="E289" t="s">
        <v>601</v>
      </c>
      <c r="F289" t="s">
        <v>602</v>
      </c>
      <c r="G289" t="s">
        <v>201</v>
      </c>
      <c r="H289" s="13">
        <v>44348</v>
      </c>
      <c r="I289" s="13">
        <v>44835</v>
      </c>
      <c r="J289" s="13">
        <v>45199</v>
      </c>
      <c r="K289" s="13">
        <v>45565</v>
      </c>
      <c r="L289">
        <v>538000</v>
      </c>
      <c r="M289" t="s">
        <v>603</v>
      </c>
      <c r="N289" t="s">
        <v>604</v>
      </c>
      <c r="P289" t="s">
        <v>605</v>
      </c>
      <c r="Q289" t="s">
        <v>606</v>
      </c>
      <c r="R289" t="s">
        <v>607</v>
      </c>
      <c r="T289" t="s">
        <v>170</v>
      </c>
      <c r="U289" t="s">
        <v>171</v>
      </c>
      <c r="V289" t="s">
        <v>172</v>
      </c>
      <c r="W289" t="s">
        <v>173</v>
      </c>
      <c r="X289" t="s">
        <v>174</v>
      </c>
      <c r="Y289" t="s">
        <v>175</v>
      </c>
      <c r="Z289">
        <v>240485</v>
      </c>
      <c r="AA289" t="s">
        <v>608</v>
      </c>
      <c r="AB289">
        <v>13</v>
      </c>
      <c r="AC289">
        <v>240485</v>
      </c>
      <c r="AD289" t="s">
        <v>268</v>
      </c>
      <c r="AE289" t="s">
        <v>609</v>
      </c>
      <c r="AK289">
        <v>136206</v>
      </c>
      <c r="AL289">
        <v>1600</v>
      </c>
      <c r="AM289">
        <v>21591</v>
      </c>
      <c r="AN289">
        <v>60008</v>
      </c>
      <c r="AO289">
        <v>237507</v>
      </c>
      <c r="AP289">
        <v>240485</v>
      </c>
      <c r="AQ289">
        <v>0</v>
      </c>
      <c r="AR289">
        <v>0</v>
      </c>
      <c r="AS289">
        <v>0</v>
      </c>
      <c r="AW289">
        <v>40182</v>
      </c>
      <c r="AX289">
        <v>480970</v>
      </c>
      <c r="AY289">
        <v>240485</v>
      </c>
      <c r="AZ289" t="s">
        <v>610</v>
      </c>
      <c r="BA289" t="s">
        <v>611</v>
      </c>
      <c r="BB289" t="s">
        <v>612</v>
      </c>
      <c r="BC289" t="s">
        <v>613</v>
      </c>
      <c r="BD289" t="s">
        <v>614</v>
      </c>
      <c r="BH289">
        <v>0</v>
      </c>
      <c r="BI289">
        <v>53</v>
      </c>
      <c r="BJ289" t="s">
        <v>189</v>
      </c>
      <c r="BK289" t="s">
        <v>190</v>
      </c>
      <c r="BN289">
        <v>6.6684931506849319</v>
      </c>
      <c r="BO289">
        <v>80.021917808219186</v>
      </c>
      <c r="BP289" t="s">
        <v>615</v>
      </c>
      <c r="BQ289">
        <v>40906</v>
      </c>
      <c r="BR289" t="s">
        <v>616</v>
      </c>
      <c r="BS289">
        <v>11</v>
      </c>
      <c r="BT289" s="13">
        <v>43830</v>
      </c>
      <c r="BU289" s="13"/>
      <c r="BV289" s="13">
        <v>0</v>
      </c>
    </row>
    <row r="290" spans="1:74">
      <c r="A290">
        <v>5527</v>
      </c>
      <c r="B290" t="s">
        <v>223</v>
      </c>
      <c r="C290" t="s">
        <v>224</v>
      </c>
      <c r="D290" t="s">
        <v>503</v>
      </c>
      <c r="E290" t="s">
        <v>504</v>
      </c>
      <c r="F290" t="s">
        <v>505</v>
      </c>
      <c r="G290" t="s">
        <v>163</v>
      </c>
      <c r="H290" s="13">
        <v>44375</v>
      </c>
      <c r="I290" s="13">
        <v>44835</v>
      </c>
      <c r="J290" s="13">
        <v>45199</v>
      </c>
      <c r="K290" s="13">
        <v>45199</v>
      </c>
      <c r="L290">
        <v>58280</v>
      </c>
      <c r="M290" t="s">
        <v>504</v>
      </c>
      <c r="N290" t="s">
        <v>506</v>
      </c>
      <c r="P290" t="s">
        <v>507</v>
      </c>
      <c r="Q290" t="s">
        <v>508</v>
      </c>
      <c r="S290" t="s">
        <v>358</v>
      </c>
      <c r="T290" t="s">
        <v>170</v>
      </c>
      <c r="U290" t="s">
        <v>171</v>
      </c>
      <c r="V290" t="s">
        <v>172</v>
      </c>
      <c r="W290" t="s">
        <v>173</v>
      </c>
      <c r="X290" t="s">
        <v>174</v>
      </c>
      <c r="Y290" t="s">
        <v>175</v>
      </c>
      <c r="Z290">
        <v>0</v>
      </c>
      <c r="AA290" t="s">
        <v>176</v>
      </c>
      <c r="AB290">
        <v>16</v>
      </c>
      <c r="AC290">
        <v>25568</v>
      </c>
      <c r="AD290" t="s">
        <v>509</v>
      </c>
      <c r="AE290" t="s">
        <v>510</v>
      </c>
      <c r="AG290" t="s">
        <v>362</v>
      </c>
      <c r="AI290" t="s">
        <v>363</v>
      </c>
      <c r="AJ290" t="s">
        <v>182</v>
      </c>
      <c r="AK290">
        <v>25095</v>
      </c>
      <c r="AL290">
        <v>0</v>
      </c>
      <c r="AM290">
        <v>0</v>
      </c>
      <c r="AN290">
        <v>7143</v>
      </c>
      <c r="AO290">
        <v>25569</v>
      </c>
      <c r="AP290">
        <v>25568</v>
      </c>
      <c r="AQ290">
        <v>0</v>
      </c>
      <c r="AR290">
        <v>0</v>
      </c>
      <c r="AS290">
        <v>0</v>
      </c>
      <c r="AW290">
        <v>0</v>
      </c>
      <c r="AX290">
        <v>25568</v>
      </c>
      <c r="AY290">
        <v>25568</v>
      </c>
      <c r="AZ290" t="s">
        <v>511</v>
      </c>
      <c r="BA290" t="s">
        <v>512</v>
      </c>
      <c r="BB290" t="s">
        <v>511</v>
      </c>
      <c r="BC290" t="s">
        <v>512</v>
      </c>
      <c r="BE290" t="s">
        <v>189</v>
      </c>
      <c r="BF290" t="s">
        <v>190</v>
      </c>
      <c r="BG290" t="s">
        <v>366</v>
      </c>
      <c r="BH290">
        <v>53</v>
      </c>
      <c r="BI290">
        <v>53</v>
      </c>
      <c r="BJ290" t="s">
        <v>189</v>
      </c>
      <c r="BK290" t="s">
        <v>190</v>
      </c>
      <c r="BN290">
        <v>2.2575342465753425</v>
      </c>
      <c r="BO290">
        <v>27.090410958904108</v>
      </c>
      <c r="BP290" t="s">
        <v>513</v>
      </c>
      <c r="BQ290">
        <v>473</v>
      </c>
      <c r="BR290" t="s">
        <v>514</v>
      </c>
      <c r="BS290">
        <v>0</v>
      </c>
      <c r="BT290" s="13"/>
      <c r="BU290" s="13"/>
      <c r="BV290" s="13">
        <v>0</v>
      </c>
    </row>
    <row r="291" spans="1:74">
      <c r="A291">
        <v>5528</v>
      </c>
      <c r="B291" t="s">
        <v>223</v>
      </c>
      <c r="C291" t="s">
        <v>224</v>
      </c>
      <c r="D291" t="s">
        <v>489</v>
      </c>
      <c r="E291" t="s">
        <v>490</v>
      </c>
      <c r="F291" t="s">
        <v>491</v>
      </c>
      <c r="G291" t="s">
        <v>201</v>
      </c>
      <c r="H291" s="13">
        <v>44097</v>
      </c>
      <c r="I291" s="13">
        <v>44772</v>
      </c>
      <c r="J291" s="13">
        <v>45136</v>
      </c>
      <c r="K291" s="13">
        <v>45867</v>
      </c>
      <c r="L291">
        <v>1057965</v>
      </c>
      <c r="M291" t="s">
        <v>490</v>
      </c>
      <c r="N291" t="s">
        <v>492</v>
      </c>
      <c r="P291" t="s">
        <v>493</v>
      </c>
      <c r="Q291" t="s">
        <v>494</v>
      </c>
      <c r="R291" t="s">
        <v>495</v>
      </c>
      <c r="S291" t="s">
        <v>207</v>
      </c>
      <c r="T291" t="s">
        <v>170</v>
      </c>
      <c r="U291" t="s">
        <v>171</v>
      </c>
      <c r="V291" t="s">
        <v>172</v>
      </c>
      <c r="W291" t="s">
        <v>173</v>
      </c>
      <c r="X291" t="s">
        <v>174</v>
      </c>
      <c r="Y291" t="s">
        <v>175</v>
      </c>
      <c r="Z291">
        <v>0</v>
      </c>
      <c r="AA291" t="s">
        <v>496</v>
      </c>
      <c r="AB291">
        <v>13</v>
      </c>
      <c r="AC291">
        <v>222954</v>
      </c>
      <c r="AD291" t="s">
        <v>209</v>
      </c>
      <c r="AE291" t="s">
        <v>497</v>
      </c>
      <c r="AG291" t="s">
        <v>212</v>
      </c>
      <c r="AI291" t="s">
        <v>213</v>
      </c>
      <c r="AJ291" t="s">
        <v>182</v>
      </c>
      <c r="AK291">
        <v>158500</v>
      </c>
      <c r="AL291">
        <v>0</v>
      </c>
      <c r="AM291">
        <v>12770</v>
      </c>
      <c r="AN291">
        <v>217313</v>
      </c>
      <c r="AO291">
        <v>211813</v>
      </c>
      <c r="AP291">
        <v>211813</v>
      </c>
      <c r="AQ291">
        <v>210713</v>
      </c>
      <c r="AR291">
        <v>206313</v>
      </c>
      <c r="AS291">
        <v>0</v>
      </c>
      <c r="AW291">
        <v>49261</v>
      </c>
      <c r="AX291">
        <v>222954</v>
      </c>
      <c r="AY291">
        <v>222954</v>
      </c>
      <c r="AZ291" t="s">
        <v>498</v>
      </c>
      <c r="BA291" t="s">
        <v>499</v>
      </c>
      <c r="BD291" t="s">
        <v>185</v>
      </c>
      <c r="BE291" t="s">
        <v>217</v>
      </c>
      <c r="BF291" t="s">
        <v>218</v>
      </c>
      <c r="BG291" t="s">
        <v>219</v>
      </c>
      <c r="BH291">
        <v>71</v>
      </c>
      <c r="BI291">
        <v>53</v>
      </c>
      <c r="BJ291" t="s">
        <v>189</v>
      </c>
      <c r="BK291" t="s">
        <v>190</v>
      </c>
      <c r="BN291">
        <v>4.8493150684931505</v>
      </c>
      <c r="BO291">
        <v>58.191780821917803</v>
      </c>
      <c r="BP291" t="s">
        <v>500</v>
      </c>
      <c r="BQ291">
        <v>2423</v>
      </c>
      <c r="BR291" t="s">
        <v>501</v>
      </c>
      <c r="BS291">
        <v>27</v>
      </c>
      <c r="BT291" s="13">
        <v>43281</v>
      </c>
      <c r="BU291" s="13" t="s">
        <v>502</v>
      </c>
      <c r="BV291" s="13">
        <v>0</v>
      </c>
    </row>
    <row r="292" spans="1:74">
      <c r="A292">
        <v>5529</v>
      </c>
      <c r="B292" t="s">
        <v>223</v>
      </c>
      <c r="C292" t="s">
        <v>224</v>
      </c>
      <c r="D292" t="s">
        <v>532</v>
      </c>
      <c r="E292" t="s">
        <v>533</v>
      </c>
      <c r="F292" t="s">
        <v>534</v>
      </c>
      <c r="G292" t="s">
        <v>201</v>
      </c>
      <c r="H292" s="13">
        <v>43405</v>
      </c>
      <c r="I292" s="13">
        <v>44834</v>
      </c>
      <c r="J292" s="13">
        <v>45198</v>
      </c>
      <c r="K292" s="13">
        <v>45198</v>
      </c>
      <c r="L292">
        <v>830965</v>
      </c>
      <c r="M292" t="s">
        <v>533</v>
      </c>
      <c r="N292" t="s">
        <v>535</v>
      </c>
      <c r="P292" t="s">
        <v>536</v>
      </c>
      <c r="Q292" t="s">
        <v>537</v>
      </c>
      <c r="R292" t="s">
        <v>538</v>
      </c>
      <c r="S292" t="s">
        <v>207</v>
      </c>
      <c r="T292" t="s">
        <v>170</v>
      </c>
      <c r="U292" t="s">
        <v>171</v>
      </c>
      <c r="V292" t="s">
        <v>172</v>
      </c>
      <c r="W292" t="s">
        <v>173</v>
      </c>
      <c r="X292" t="s">
        <v>174</v>
      </c>
      <c r="Y292" t="s">
        <v>175</v>
      </c>
      <c r="Z292">
        <v>167745</v>
      </c>
      <c r="AA292" t="s">
        <v>539</v>
      </c>
      <c r="AB292">
        <v>13</v>
      </c>
      <c r="AC292">
        <v>167745</v>
      </c>
      <c r="AD292" t="s">
        <v>268</v>
      </c>
      <c r="AE292" t="s">
        <v>540</v>
      </c>
      <c r="AG292" t="s">
        <v>212</v>
      </c>
      <c r="AI292" t="s">
        <v>213</v>
      </c>
      <c r="AJ292" t="s">
        <v>182</v>
      </c>
      <c r="AK292">
        <v>134995</v>
      </c>
      <c r="AL292">
        <v>0</v>
      </c>
      <c r="AM292">
        <v>0</v>
      </c>
      <c r="AN292">
        <v>165787</v>
      </c>
      <c r="AO292">
        <v>164875</v>
      </c>
      <c r="AP292">
        <v>165770</v>
      </c>
      <c r="AQ292">
        <v>166788</v>
      </c>
      <c r="AR292">
        <v>167745</v>
      </c>
      <c r="AS292">
        <v>0</v>
      </c>
      <c r="AW292">
        <v>20868</v>
      </c>
      <c r="AX292">
        <v>167745</v>
      </c>
      <c r="AY292">
        <v>167745</v>
      </c>
      <c r="AZ292" t="s">
        <v>541</v>
      </c>
      <c r="BA292" t="s">
        <v>542</v>
      </c>
      <c r="BB292" t="s">
        <v>543</v>
      </c>
      <c r="BC292" t="s">
        <v>544</v>
      </c>
      <c r="BD292" t="s">
        <v>545</v>
      </c>
      <c r="BE292" t="s">
        <v>217</v>
      </c>
      <c r="BF292" t="s">
        <v>218</v>
      </c>
      <c r="BG292" t="s">
        <v>219</v>
      </c>
      <c r="BH292">
        <v>71</v>
      </c>
      <c r="BI292">
        <v>53</v>
      </c>
      <c r="BJ292" t="s">
        <v>189</v>
      </c>
      <c r="BK292" t="s">
        <v>190</v>
      </c>
      <c r="BL292" t="s">
        <v>546</v>
      </c>
      <c r="BM292" t="s">
        <v>547</v>
      </c>
      <c r="BN292">
        <v>4.912328767123288</v>
      </c>
      <c r="BO292">
        <v>58.947945205479456</v>
      </c>
      <c r="BP292" t="s">
        <v>548</v>
      </c>
      <c r="BQ292">
        <v>11882</v>
      </c>
      <c r="BR292" t="s">
        <v>549</v>
      </c>
      <c r="BS292">
        <v>0</v>
      </c>
      <c r="BT292" s="13"/>
      <c r="BU292" s="13" t="s">
        <v>550</v>
      </c>
      <c r="BV292" s="13">
        <v>0</v>
      </c>
    </row>
    <row r="293" spans="1:74">
      <c r="A293">
        <v>5530</v>
      </c>
      <c r="B293" t="s">
        <v>223</v>
      </c>
      <c r="C293" t="s">
        <v>224</v>
      </c>
      <c r="D293" t="s">
        <v>703</v>
      </c>
      <c r="E293" t="s">
        <v>704</v>
      </c>
      <c r="F293" t="s">
        <v>705</v>
      </c>
      <c r="G293" t="s">
        <v>201</v>
      </c>
      <c r="H293" s="13">
        <v>44242</v>
      </c>
      <c r="I293" s="13">
        <v>44835</v>
      </c>
      <c r="J293" s="13">
        <v>45199</v>
      </c>
      <c r="K293" s="13">
        <v>45199</v>
      </c>
      <c r="L293">
        <v>130500</v>
      </c>
      <c r="M293" t="s">
        <v>704</v>
      </c>
      <c r="N293" t="s">
        <v>706</v>
      </c>
      <c r="P293" t="s">
        <v>707</v>
      </c>
      <c r="Q293" t="s">
        <v>708</v>
      </c>
      <c r="R293" t="s">
        <v>709</v>
      </c>
      <c r="S293" t="s">
        <v>358</v>
      </c>
      <c r="T293" t="s">
        <v>170</v>
      </c>
      <c r="U293" t="s">
        <v>171</v>
      </c>
      <c r="V293" t="s">
        <v>172</v>
      </c>
      <c r="W293" t="s">
        <v>173</v>
      </c>
      <c r="X293" t="s">
        <v>174</v>
      </c>
      <c r="Y293" t="s">
        <v>175</v>
      </c>
      <c r="Z293">
        <v>47378</v>
      </c>
      <c r="AA293" t="s">
        <v>710</v>
      </c>
      <c r="AB293">
        <v>13</v>
      </c>
      <c r="AC293">
        <v>47378</v>
      </c>
      <c r="AD293" t="s">
        <v>268</v>
      </c>
      <c r="AE293" t="s">
        <v>711</v>
      </c>
      <c r="AF293" t="s">
        <v>712</v>
      </c>
      <c r="AG293" t="s">
        <v>362</v>
      </c>
      <c r="AI293" t="s">
        <v>363</v>
      </c>
      <c r="AJ293" t="s">
        <v>182</v>
      </c>
      <c r="AK293">
        <v>36937</v>
      </c>
      <c r="AL293">
        <v>0</v>
      </c>
      <c r="AM293">
        <v>4307</v>
      </c>
      <c r="AN293">
        <v>35255</v>
      </c>
      <c r="AO293">
        <v>47867</v>
      </c>
      <c r="AP293">
        <v>47378</v>
      </c>
      <c r="AQ293">
        <v>0</v>
      </c>
      <c r="AR293">
        <v>0</v>
      </c>
      <c r="AS293">
        <v>0</v>
      </c>
      <c r="AW293">
        <v>4889</v>
      </c>
      <c r="AX293">
        <v>47378</v>
      </c>
      <c r="AY293">
        <v>47378</v>
      </c>
      <c r="AZ293" t="s">
        <v>713</v>
      </c>
      <c r="BA293" t="s">
        <v>714</v>
      </c>
      <c r="BB293" t="s">
        <v>713</v>
      </c>
      <c r="BC293" t="s">
        <v>714</v>
      </c>
      <c r="BD293" t="s">
        <v>545</v>
      </c>
      <c r="BE293" t="s">
        <v>189</v>
      </c>
      <c r="BF293" t="s">
        <v>190</v>
      </c>
      <c r="BG293" t="s">
        <v>366</v>
      </c>
      <c r="BH293">
        <v>53</v>
      </c>
      <c r="BI293">
        <v>53</v>
      </c>
      <c r="BJ293" t="s">
        <v>189</v>
      </c>
      <c r="BK293" t="s">
        <v>190</v>
      </c>
      <c r="BN293">
        <v>2.6219178082191781</v>
      </c>
      <c r="BO293">
        <v>31.463013698630135</v>
      </c>
      <c r="BP293" t="s">
        <v>715</v>
      </c>
      <c r="BQ293">
        <v>1245</v>
      </c>
      <c r="BR293" t="s">
        <v>716</v>
      </c>
      <c r="BS293">
        <v>0</v>
      </c>
      <c r="BT293" s="13"/>
      <c r="BU293" s="13"/>
      <c r="BV293" s="13">
        <v>0</v>
      </c>
    </row>
    <row r="294" spans="1:74">
      <c r="A294">
        <v>5531</v>
      </c>
      <c r="B294" t="s">
        <v>223</v>
      </c>
      <c r="C294" t="s">
        <v>224</v>
      </c>
      <c r="D294" t="s">
        <v>553</v>
      </c>
      <c r="E294" t="s">
        <v>470</v>
      </c>
      <c r="F294" t="s">
        <v>554</v>
      </c>
      <c r="G294" t="s">
        <v>201</v>
      </c>
      <c r="H294" s="13">
        <v>43466</v>
      </c>
      <c r="I294" s="13">
        <v>44834</v>
      </c>
      <c r="J294" s="13">
        <v>45198</v>
      </c>
      <c r="K294" s="13">
        <v>45564</v>
      </c>
      <c r="L294">
        <v>1632576</v>
      </c>
      <c r="M294" t="s">
        <v>472</v>
      </c>
      <c r="N294" t="s">
        <v>473</v>
      </c>
      <c r="O294" t="s">
        <v>474</v>
      </c>
      <c r="P294" t="s">
        <v>475</v>
      </c>
      <c r="Q294" t="s">
        <v>476</v>
      </c>
      <c r="R294" t="s">
        <v>477</v>
      </c>
      <c r="S294" t="s">
        <v>207</v>
      </c>
      <c r="T294" t="s">
        <v>170</v>
      </c>
      <c r="U294" t="s">
        <v>171</v>
      </c>
      <c r="V294" t="s">
        <v>172</v>
      </c>
      <c r="W294" t="s">
        <v>173</v>
      </c>
      <c r="X294" t="s">
        <v>174</v>
      </c>
      <c r="Y294" t="s">
        <v>175</v>
      </c>
      <c r="Z294">
        <v>0</v>
      </c>
      <c r="AA294" t="s">
        <v>478</v>
      </c>
      <c r="AB294">
        <v>13</v>
      </c>
      <c r="AC294">
        <v>341167</v>
      </c>
      <c r="AD294" t="s">
        <v>268</v>
      </c>
      <c r="AE294" t="s">
        <v>479</v>
      </c>
      <c r="AG294" t="s">
        <v>212</v>
      </c>
      <c r="AI294" t="s">
        <v>213</v>
      </c>
      <c r="AJ294" t="s">
        <v>182</v>
      </c>
      <c r="AK294">
        <v>240500</v>
      </c>
      <c r="AL294">
        <v>0</v>
      </c>
      <c r="AM294">
        <v>31015</v>
      </c>
      <c r="AN294">
        <v>290938</v>
      </c>
      <c r="AO294">
        <v>328351</v>
      </c>
      <c r="AP294">
        <v>336060</v>
      </c>
      <c r="AQ294">
        <v>336060</v>
      </c>
      <c r="AR294">
        <v>341167</v>
      </c>
      <c r="AS294">
        <v>0</v>
      </c>
      <c r="AU294" t="s">
        <v>480</v>
      </c>
      <c r="AW294">
        <v>60752</v>
      </c>
      <c r="AX294">
        <v>1023501</v>
      </c>
      <c r="AY294">
        <v>341167</v>
      </c>
      <c r="AZ294" t="s">
        <v>481</v>
      </c>
      <c r="BA294" t="s">
        <v>482</v>
      </c>
      <c r="BB294" t="s">
        <v>483</v>
      </c>
      <c r="BC294" t="s">
        <v>484</v>
      </c>
      <c r="BD294" t="s">
        <v>485</v>
      </c>
      <c r="BE294" t="s">
        <v>217</v>
      </c>
      <c r="BF294" t="s">
        <v>218</v>
      </c>
      <c r="BG294" t="s">
        <v>219</v>
      </c>
      <c r="BH294">
        <v>71</v>
      </c>
      <c r="BI294">
        <v>53</v>
      </c>
      <c r="BJ294" t="s">
        <v>189</v>
      </c>
      <c r="BK294" t="s">
        <v>190</v>
      </c>
      <c r="BL294" t="s">
        <v>555</v>
      </c>
      <c r="BM294" t="s">
        <v>556</v>
      </c>
      <c r="BN294">
        <v>17.243835616438353</v>
      </c>
      <c r="BO294">
        <v>206.92602739726024</v>
      </c>
      <c r="BP294" t="s">
        <v>486</v>
      </c>
      <c r="BQ294">
        <v>8900</v>
      </c>
      <c r="BR294" t="s">
        <v>487</v>
      </c>
      <c r="BS294">
        <v>12</v>
      </c>
      <c r="BT294" s="13">
        <v>43190</v>
      </c>
      <c r="BU294" s="13" t="s">
        <v>488</v>
      </c>
      <c r="BV294" s="13">
        <v>0</v>
      </c>
    </row>
    <row r="295" spans="1:74">
      <c r="A295">
        <v>5532</v>
      </c>
      <c r="B295" t="s">
        <v>223</v>
      </c>
      <c r="C295" t="s">
        <v>224</v>
      </c>
      <c r="D295" t="s">
        <v>557</v>
      </c>
      <c r="E295" t="s">
        <v>470</v>
      </c>
      <c r="F295" t="s">
        <v>558</v>
      </c>
      <c r="G295" t="s">
        <v>201</v>
      </c>
      <c r="H295" s="13">
        <v>43466</v>
      </c>
      <c r="I295" s="13">
        <v>44834</v>
      </c>
      <c r="J295" s="13">
        <v>45198</v>
      </c>
      <c r="K295" s="13">
        <v>45564</v>
      </c>
      <c r="L295">
        <v>1715685</v>
      </c>
      <c r="M295" t="s">
        <v>472</v>
      </c>
      <c r="N295" t="s">
        <v>473</v>
      </c>
      <c r="O295" t="s">
        <v>474</v>
      </c>
      <c r="P295" t="s">
        <v>475</v>
      </c>
      <c r="Q295" t="s">
        <v>476</v>
      </c>
      <c r="R295" t="s">
        <v>477</v>
      </c>
      <c r="S295" t="s">
        <v>207</v>
      </c>
      <c r="T295" t="s">
        <v>170</v>
      </c>
      <c r="U295" t="s">
        <v>171</v>
      </c>
      <c r="V295" t="s">
        <v>172</v>
      </c>
      <c r="W295" t="s">
        <v>173</v>
      </c>
      <c r="X295" t="s">
        <v>174</v>
      </c>
      <c r="Y295" t="s">
        <v>175</v>
      </c>
      <c r="Z295">
        <v>0</v>
      </c>
      <c r="AA295" t="s">
        <v>478</v>
      </c>
      <c r="AB295">
        <v>13</v>
      </c>
      <c r="AC295">
        <v>343137</v>
      </c>
      <c r="AD295" t="s">
        <v>268</v>
      </c>
      <c r="AE295" t="s">
        <v>479</v>
      </c>
      <c r="AG295" t="s">
        <v>212</v>
      </c>
      <c r="AI295" t="s">
        <v>213</v>
      </c>
      <c r="AJ295" t="s">
        <v>182</v>
      </c>
      <c r="AK295">
        <v>209495</v>
      </c>
      <c r="AL295">
        <v>0</v>
      </c>
      <c r="AM295">
        <v>31194</v>
      </c>
      <c r="AN295">
        <v>343137</v>
      </c>
      <c r="AO295">
        <v>343137</v>
      </c>
      <c r="AP295">
        <v>343137</v>
      </c>
      <c r="AQ295">
        <v>343137</v>
      </c>
      <c r="AR295">
        <v>343137</v>
      </c>
      <c r="AS295">
        <v>0</v>
      </c>
      <c r="AU295" t="s">
        <v>480</v>
      </c>
      <c r="AW295">
        <v>58147</v>
      </c>
      <c r="AX295">
        <v>1029411</v>
      </c>
      <c r="AY295">
        <v>343137</v>
      </c>
      <c r="AZ295" t="s">
        <v>481</v>
      </c>
      <c r="BA295" t="s">
        <v>482</v>
      </c>
      <c r="BB295" t="s">
        <v>483</v>
      </c>
      <c r="BC295" t="s">
        <v>484</v>
      </c>
      <c r="BD295" t="s">
        <v>485</v>
      </c>
      <c r="BE295" t="s">
        <v>217</v>
      </c>
      <c r="BF295" t="s">
        <v>218</v>
      </c>
      <c r="BG295" t="s">
        <v>219</v>
      </c>
      <c r="BH295">
        <v>71</v>
      </c>
      <c r="BI295">
        <v>53</v>
      </c>
      <c r="BJ295" t="s">
        <v>189</v>
      </c>
      <c r="BK295" t="s">
        <v>190</v>
      </c>
      <c r="BL295" t="s">
        <v>555</v>
      </c>
      <c r="BM295" t="s">
        <v>559</v>
      </c>
      <c r="BN295">
        <v>17.243835616438353</v>
      </c>
      <c r="BO295">
        <v>206.92602739726024</v>
      </c>
      <c r="BP295" t="s">
        <v>486</v>
      </c>
      <c r="BQ295">
        <v>44301</v>
      </c>
      <c r="BR295" t="s">
        <v>487</v>
      </c>
      <c r="BS295">
        <v>12</v>
      </c>
      <c r="BT295" s="13">
        <v>43190</v>
      </c>
      <c r="BU295" s="13" t="s">
        <v>488</v>
      </c>
      <c r="BV295" s="13">
        <v>0</v>
      </c>
    </row>
    <row r="296" spans="1:74">
      <c r="A296">
        <v>5533</v>
      </c>
      <c r="B296" t="s">
        <v>223</v>
      </c>
      <c r="C296" t="s">
        <v>224</v>
      </c>
      <c r="D296" t="s">
        <v>560</v>
      </c>
      <c r="E296" t="s">
        <v>470</v>
      </c>
      <c r="F296" t="s">
        <v>561</v>
      </c>
      <c r="G296" t="s">
        <v>201</v>
      </c>
      <c r="H296" s="13">
        <v>43466</v>
      </c>
      <c r="I296" s="13">
        <v>44834</v>
      </c>
      <c r="J296" s="13">
        <v>45198</v>
      </c>
      <c r="K296" s="13">
        <v>45564</v>
      </c>
      <c r="L296">
        <v>1737025</v>
      </c>
      <c r="M296" t="s">
        <v>472</v>
      </c>
      <c r="N296" t="s">
        <v>473</v>
      </c>
      <c r="O296" t="s">
        <v>474</v>
      </c>
      <c r="P296" t="s">
        <v>475</v>
      </c>
      <c r="Q296" t="s">
        <v>476</v>
      </c>
      <c r="R296" t="s">
        <v>477</v>
      </c>
      <c r="S296" t="s">
        <v>207</v>
      </c>
      <c r="T296" t="s">
        <v>170</v>
      </c>
      <c r="U296" t="s">
        <v>171</v>
      </c>
      <c r="V296" t="s">
        <v>172</v>
      </c>
      <c r="W296" t="s">
        <v>173</v>
      </c>
      <c r="X296" t="s">
        <v>174</v>
      </c>
      <c r="Y296" t="s">
        <v>175</v>
      </c>
      <c r="Z296">
        <v>0</v>
      </c>
      <c r="AA296" t="s">
        <v>478</v>
      </c>
      <c r="AB296">
        <v>13</v>
      </c>
      <c r="AC296">
        <v>350441</v>
      </c>
      <c r="AD296" t="s">
        <v>268</v>
      </c>
      <c r="AE296" t="s">
        <v>479</v>
      </c>
      <c r="AG296" t="s">
        <v>212</v>
      </c>
      <c r="AI296" t="s">
        <v>213</v>
      </c>
      <c r="AJ296" t="s">
        <v>182</v>
      </c>
      <c r="AK296">
        <v>233475</v>
      </c>
      <c r="AL296">
        <v>0</v>
      </c>
      <c r="AM296">
        <v>31859</v>
      </c>
      <c r="AN296">
        <v>335261</v>
      </c>
      <c r="AO296">
        <v>350441</v>
      </c>
      <c r="AP296">
        <v>350441</v>
      </c>
      <c r="AQ296">
        <v>350441</v>
      </c>
      <c r="AR296">
        <v>350441</v>
      </c>
      <c r="AS296">
        <v>0</v>
      </c>
      <c r="AU296" t="s">
        <v>480</v>
      </c>
      <c r="AW296">
        <v>67857</v>
      </c>
      <c r="AX296">
        <v>1051323</v>
      </c>
      <c r="AY296">
        <v>350441</v>
      </c>
      <c r="AZ296" t="s">
        <v>481</v>
      </c>
      <c r="BA296" t="s">
        <v>482</v>
      </c>
      <c r="BB296" t="s">
        <v>483</v>
      </c>
      <c r="BC296" t="s">
        <v>484</v>
      </c>
      <c r="BD296" t="s">
        <v>485</v>
      </c>
      <c r="BE296" t="s">
        <v>217</v>
      </c>
      <c r="BF296" t="s">
        <v>218</v>
      </c>
      <c r="BG296" t="s">
        <v>219</v>
      </c>
      <c r="BH296">
        <v>71</v>
      </c>
      <c r="BI296">
        <v>53</v>
      </c>
      <c r="BJ296" t="s">
        <v>189</v>
      </c>
      <c r="BK296" t="s">
        <v>190</v>
      </c>
      <c r="BL296" t="s">
        <v>555</v>
      </c>
      <c r="BM296" t="s">
        <v>562</v>
      </c>
      <c r="BN296">
        <v>17.243835616438353</v>
      </c>
      <c r="BO296">
        <v>206.92602739726024</v>
      </c>
      <c r="BP296" t="s">
        <v>486</v>
      </c>
      <c r="BQ296">
        <v>17250</v>
      </c>
      <c r="BR296" t="s">
        <v>487</v>
      </c>
      <c r="BS296">
        <v>12</v>
      </c>
      <c r="BT296" s="13">
        <v>43190</v>
      </c>
      <c r="BU296" s="13" t="s">
        <v>488</v>
      </c>
      <c r="BV296" s="13">
        <v>0</v>
      </c>
    </row>
    <row r="297" spans="1:74">
      <c r="A297">
        <v>5534</v>
      </c>
      <c r="B297" t="s">
        <v>223</v>
      </c>
      <c r="C297" t="s">
        <v>224</v>
      </c>
      <c r="D297" t="s">
        <v>566</v>
      </c>
      <c r="E297" t="s">
        <v>470</v>
      </c>
      <c r="F297" t="s">
        <v>567</v>
      </c>
      <c r="G297" t="s">
        <v>201</v>
      </c>
      <c r="H297" s="13">
        <v>43466</v>
      </c>
      <c r="I297" s="13">
        <v>44834</v>
      </c>
      <c r="J297" s="13">
        <v>45198</v>
      </c>
      <c r="K297" s="13">
        <v>45564</v>
      </c>
      <c r="L297">
        <v>1659602</v>
      </c>
      <c r="M297" t="s">
        <v>472</v>
      </c>
      <c r="N297" t="s">
        <v>473</v>
      </c>
      <c r="O297" t="s">
        <v>474</v>
      </c>
      <c r="P297" t="s">
        <v>475</v>
      </c>
      <c r="Q297" t="s">
        <v>476</v>
      </c>
      <c r="R297" t="s">
        <v>477</v>
      </c>
      <c r="S297" t="s">
        <v>207</v>
      </c>
      <c r="T297" t="s">
        <v>170</v>
      </c>
      <c r="U297" t="s">
        <v>171</v>
      </c>
      <c r="V297" t="s">
        <v>172</v>
      </c>
      <c r="W297" t="s">
        <v>173</v>
      </c>
      <c r="X297" t="s">
        <v>174</v>
      </c>
      <c r="Y297" t="s">
        <v>175</v>
      </c>
      <c r="Z297">
        <v>0</v>
      </c>
      <c r="AA297" t="s">
        <v>478</v>
      </c>
      <c r="AB297">
        <v>13</v>
      </c>
      <c r="AC297">
        <v>343863</v>
      </c>
      <c r="AD297" t="s">
        <v>268</v>
      </c>
      <c r="AE297" t="s">
        <v>479</v>
      </c>
      <c r="AG297" t="s">
        <v>212</v>
      </c>
      <c r="AI297" t="s">
        <v>213</v>
      </c>
      <c r="AJ297" t="s">
        <v>182</v>
      </c>
      <c r="AK297">
        <v>233100</v>
      </c>
      <c r="AL297">
        <v>0</v>
      </c>
      <c r="AM297">
        <v>31290</v>
      </c>
      <c r="AN297">
        <v>307264</v>
      </c>
      <c r="AO297">
        <v>327763</v>
      </c>
      <c r="AP297">
        <v>336849</v>
      </c>
      <c r="AQ297">
        <v>343863</v>
      </c>
      <c r="AR297">
        <v>343863</v>
      </c>
      <c r="AS297">
        <v>0</v>
      </c>
      <c r="AU297" t="s">
        <v>480</v>
      </c>
      <c r="AW297">
        <v>41323</v>
      </c>
      <c r="AX297">
        <v>1031589</v>
      </c>
      <c r="AY297">
        <v>343863</v>
      </c>
      <c r="AZ297" t="s">
        <v>481</v>
      </c>
      <c r="BA297" t="s">
        <v>482</v>
      </c>
      <c r="BB297" t="s">
        <v>483</v>
      </c>
      <c r="BC297" t="s">
        <v>484</v>
      </c>
      <c r="BD297" t="s">
        <v>485</v>
      </c>
      <c r="BE297" t="s">
        <v>217</v>
      </c>
      <c r="BF297" t="s">
        <v>218</v>
      </c>
      <c r="BG297" t="s">
        <v>219</v>
      </c>
      <c r="BH297">
        <v>71</v>
      </c>
      <c r="BI297">
        <v>53</v>
      </c>
      <c r="BJ297" t="s">
        <v>189</v>
      </c>
      <c r="BK297" t="s">
        <v>190</v>
      </c>
      <c r="BL297" t="s">
        <v>555</v>
      </c>
      <c r="BM297" t="s">
        <v>568</v>
      </c>
      <c r="BN297">
        <v>17.243835616438353</v>
      </c>
      <c r="BO297">
        <v>206.92602739726024</v>
      </c>
      <c r="BP297" t="s">
        <v>486</v>
      </c>
      <c r="BQ297">
        <v>38150</v>
      </c>
      <c r="BR297" t="s">
        <v>487</v>
      </c>
      <c r="BS297">
        <v>12</v>
      </c>
      <c r="BT297" s="13">
        <v>43190</v>
      </c>
      <c r="BU297" s="13" t="s">
        <v>488</v>
      </c>
      <c r="BV297" s="13">
        <v>0</v>
      </c>
    </row>
    <row r="298" spans="1:74">
      <c r="A298">
        <v>5535</v>
      </c>
      <c r="B298" t="s">
        <v>223</v>
      </c>
      <c r="C298" t="s">
        <v>224</v>
      </c>
      <c r="D298" t="s">
        <v>634</v>
      </c>
      <c r="E298" t="s">
        <v>470</v>
      </c>
      <c r="F298" t="s">
        <v>635</v>
      </c>
      <c r="G298" t="s">
        <v>201</v>
      </c>
      <c r="H298" s="13">
        <v>44287</v>
      </c>
      <c r="I298" s="13">
        <v>44835</v>
      </c>
      <c r="J298" s="13">
        <v>45199</v>
      </c>
      <c r="K298" s="13">
        <v>45565</v>
      </c>
      <c r="L298">
        <v>658788</v>
      </c>
      <c r="M298" t="s">
        <v>472</v>
      </c>
      <c r="N298" t="s">
        <v>473</v>
      </c>
      <c r="O298" t="s">
        <v>474</v>
      </c>
      <c r="P298" t="s">
        <v>475</v>
      </c>
      <c r="Q298" t="s">
        <v>476</v>
      </c>
      <c r="R298" t="s">
        <v>477</v>
      </c>
      <c r="S298" t="s">
        <v>207</v>
      </c>
      <c r="T298" t="s">
        <v>170</v>
      </c>
      <c r="U298" t="s">
        <v>171</v>
      </c>
      <c r="V298" t="s">
        <v>172</v>
      </c>
      <c r="W298" t="s">
        <v>173</v>
      </c>
      <c r="X298" t="s">
        <v>174</v>
      </c>
      <c r="Y298" t="s">
        <v>175</v>
      </c>
      <c r="Z298">
        <v>0</v>
      </c>
      <c r="AA298" t="s">
        <v>478</v>
      </c>
      <c r="AB298">
        <v>13</v>
      </c>
      <c r="AC298">
        <v>259196</v>
      </c>
      <c r="AD298" t="s">
        <v>268</v>
      </c>
      <c r="AE298" t="s">
        <v>479</v>
      </c>
      <c r="AG298" t="s">
        <v>212</v>
      </c>
      <c r="AI298" t="s">
        <v>213</v>
      </c>
      <c r="AJ298" t="s">
        <v>182</v>
      </c>
      <c r="AK298">
        <v>138180</v>
      </c>
      <c r="AL298">
        <v>3000</v>
      </c>
      <c r="AM298">
        <v>23563</v>
      </c>
      <c r="AN298">
        <v>140396</v>
      </c>
      <c r="AO298">
        <v>259196</v>
      </c>
      <c r="AP298">
        <v>259196</v>
      </c>
      <c r="AQ298">
        <v>0</v>
      </c>
      <c r="AR298">
        <v>0</v>
      </c>
      <c r="AS298">
        <v>0</v>
      </c>
      <c r="AU298" t="s">
        <v>480</v>
      </c>
      <c r="AW298">
        <v>44753</v>
      </c>
      <c r="AX298">
        <v>777588</v>
      </c>
      <c r="AY298">
        <v>259196</v>
      </c>
      <c r="AZ298" t="s">
        <v>481</v>
      </c>
      <c r="BA298" t="s">
        <v>482</v>
      </c>
      <c r="BB298" t="s">
        <v>483</v>
      </c>
      <c r="BC298" t="s">
        <v>484</v>
      </c>
      <c r="BD298" t="s">
        <v>485</v>
      </c>
      <c r="BE298" t="s">
        <v>217</v>
      </c>
      <c r="BF298" t="s">
        <v>218</v>
      </c>
      <c r="BG298" t="s">
        <v>219</v>
      </c>
      <c r="BH298">
        <v>71</v>
      </c>
      <c r="BI298">
        <v>53</v>
      </c>
      <c r="BJ298" t="s">
        <v>189</v>
      </c>
      <c r="BK298" t="s">
        <v>190</v>
      </c>
      <c r="BN298">
        <v>10.504109589041096</v>
      </c>
      <c r="BO298">
        <v>126.04931506849316</v>
      </c>
      <c r="BP298" t="s">
        <v>486</v>
      </c>
      <c r="BQ298">
        <v>49700</v>
      </c>
      <c r="BR298" t="s">
        <v>487</v>
      </c>
      <c r="BS298">
        <v>12</v>
      </c>
      <c r="BT298" s="13">
        <v>43190</v>
      </c>
      <c r="BU298" s="13" t="s">
        <v>488</v>
      </c>
      <c r="BV298" s="13">
        <v>0</v>
      </c>
    </row>
    <row r="299" spans="1:74">
      <c r="A299">
        <v>5536</v>
      </c>
      <c r="B299" t="s">
        <v>223</v>
      </c>
      <c r="C299" t="s">
        <v>224</v>
      </c>
      <c r="D299" t="s">
        <v>563</v>
      </c>
      <c r="E299" t="s">
        <v>470</v>
      </c>
      <c r="F299" t="s">
        <v>564</v>
      </c>
      <c r="G299" t="s">
        <v>201</v>
      </c>
      <c r="H299" s="13">
        <v>43466</v>
      </c>
      <c r="I299" s="13">
        <v>44834</v>
      </c>
      <c r="J299" s="13">
        <v>45198</v>
      </c>
      <c r="K299" s="13">
        <v>45564</v>
      </c>
      <c r="L299">
        <v>1704669</v>
      </c>
      <c r="M299" t="s">
        <v>472</v>
      </c>
      <c r="N299" t="s">
        <v>473</v>
      </c>
      <c r="O299" t="s">
        <v>474</v>
      </c>
      <c r="P299" t="s">
        <v>475</v>
      </c>
      <c r="Q299" t="s">
        <v>476</v>
      </c>
      <c r="R299" t="s">
        <v>477</v>
      </c>
      <c r="S299" t="s">
        <v>207</v>
      </c>
      <c r="T299" t="s">
        <v>170</v>
      </c>
      <c r="U299" t="s">
        <v>171</v>
      </c>
      <c r="V299" t="s">
        <v>172</v>
      </c>
      <c r="W299" t="s">
        <v>173</v>
      </c>
      <c r="X299" t="s">
        <v>174</v>
      </c>
      <c r="Y299" t="s">
        <v>175</v>
      </c>
      <c r="Z299">
        <v>0</v>
      </c>
      <c r="AA299" t="s">
        <v>478</v>
      </c>
      <c r="AB299">
        <v>13</v>
      </c>
      <c r="AC299">
        <v>345562</v>
      </c>
      <c r="AD299" t="s">
        <v>268</v>
      </c>
      <c r="AE299" t="s">
        <v>479</v>
      </c>
      <c r="AG299" t="s">
        <v>212</v>
      </c>
      <c r="AI299" t="s">
        <v>213</v>
      </c>
      <c r="AJ299" t="s">
        <v>182</v>
      </c>
      <c r="AK299">
        <v>218509</v>
      </c>
      <c r="AL299">
        <v>0</v>
      </c>
      <c r="AM299">
        <v>31414</v>
      </c>
      <c r="AN299">
        <v>328438</v>
      </c>
      <c r="AO299">
        <v>339246</v>
      </c>
      <c r="AP299">
        <v>345861</v>
      </c>
      <c r="AQ299">
        <v>345562</v>
      </c>
      <c r="AR299">
        <v>345562</v>
      </c>
      <c r="AS299">
        <v>0</v>
      </c>
      <c r="AU299" t="s">
        <v>480</v>
      </c>
      <c r="AW299">
        <v>38504</v>
      </c>
      <c r="AX299">
        <v>1036686</v>
      </c>
      <c r="AY299">
        <v>345562</v>
      </c>
      <c r="AZ299" t="s">
        <v>481</v>
      </c>
      <c r="BA299" t="s">
        <v>482</v>
      </c>
      <c r="BB299" t="s">
        <v>483</v>
      </c>
      <c r="BC299" t="s">
        <v>484</v>
      </c>
      <c r="BD299" t="s">
        <v>485</v>
      </c>
      <c r="BE299" t="s">
        <v>217</v>
      </c>
      <c r="BF299" t="s">
        <v>218</v>
      </c>
      <c r="BG299" t="s">
        <v>219</v>
      </c>
      <c r="BH299">
        <v>71</v>
      </c>
      <c r="BI299">
        <v>53</v>
      </c>
      <c r="BJ299" t="s">
        <v>189</v>
      </c>
      <c r="BK299" t="s">
        <v>190</v>
      </c>
      <c r="BL299" t="s">
        <v>555</v>
      </c>
      <c r="BM299" t="s">
        <v>565</v>
      </c>
      <c r="BN299">
        <v>17.243835616438353</v>
      </c>
      <c r="BO299">
        <v>206.92602739726024</v>
      </c>
      <c r="BP299" t="s">
        <v>486</v>
      </c>
      <c r="BQ299">
        <v>57135</v>
      </c>
      <c r="BR299" t="s">
        <v>487</v>
      </c>
      <c r="BS299">
        <v>12</v>
      </c>
      <c r="BT299" s="13">
        <v>43190</v>
      </c>
      <c r="BU299" s="13" t="s">
        <v>488</v>
      </c>
      <c r="BV299" s="13">
        <v>0</v>
      </c>
    </row>
    <row r="300" spans="1:74">
      <c r="A300">
        <v>5537</v>
      </c>
      <c r="B300" t="s">
        <v>223</v>
      </c>
      <c r="C300" t="s">
        <v>224</v>
      </c>
      <c r="D300" t="s">
        <v>469</v>
      </c>
      <c r="E300" t="s">
        <v>470</v>
      </c>
      <c r="F300" t="s">
        <v>471</v>
      </c>
      <c r="G300" t="s">
        <v>201</v>
      </c>
      <c r="H300" s="13">
        <v>44097</v>
      </c>
      <c r="I300" s="13">
        <v>44772</v>
      </c>
      <c r="J300" s="13">
        <v>45136</v>
      </c>
      <c r="K300" s="13">
        <v>45867</v>
      </c>
      <c r="L300">
        <v>1704213</v>
      </c>
      <c r="M300" t="s">
        <v>472</v>
      </c>
      <c r="N300" t="s">
        <v>473</v>
      </c>
      <c r="O300" t="s">
        <v>474</v>
      </c>
      <c r="P300" t="s">
        <v>475</v>
      </c>
      <c r="Q300" t="s">
        <v>476</v>
      </c>
      <c r="R300" t="s">
        <v>477</v>
      </c>
      <c r="S300" t="s">
        <v>207</v>
      </c>
      <c r="T300" t="s">
        <v>170</v>
      </c>
      <c r="U300" t="s">
        <v>171</v>
      </c>
      <c r="V300" t="s">
        <v>172</v>
      </c>
      <c r="W300" t="s">
        <v>173</v>
      </c>
      <c r="X300" t="s">
        <v>174</v>
      </c>
      <c r="Y300" t="s">
        <v>175</v>
      </c>
      <c r="Z300">
        <v>0</v>
      </c>
      <c r="AA300" t="s">
        <v>478</v>
      </c>
      <c r="AB300">
        <v>13</v>
      </c>
      <c r="AC300">
        <v>344102</v>
      </c>
      <c r="AD300" t="s">
        <v>268</v>
      </c>
      <c r="AE300" t="s">
        <v>479</v>
      </c>
      <c r="AG300" t="s">
        <v>212</v>
      </c>
      <c r="AI300" t="s">
        <v>213</v>
      </c>
      <c r="AJ300" t="s">
        <v>182</v>
      </c>
      <c r="AK300">
        <v>267309</v>
      </c>
      <c r="AL300">
        <v>0</v>
      </c>
      <c r="AM300">
        <v>31282</v>
      </c>
      <c r="AN300">
        <v>328319</v>
      </c>
      <c r="AO300">
        <v>334420</v>
      </c>
      <c r="AP300">
        <v>344102</v>
      </c>
      <c r="AQ300">
        <v>348686</v>
      </c>
      <c r="AR300">
        <v>348686</v>
      </c>
      <c r="AS300">
        <v>0</v>
      </c>
      <c r="AU300" t="s">
        <v>480</v>
      </c>
      <c r="AW300">
        <v>36961</v>
      </c>
      <c r="AX300">
        <v>1032306</v>
      </c>
      <c r="AY300">
        <v>344102</v>
      </c>
      <c r="AZ300" t="s">
        <v>481</v>
      </c>
      <c r="BA300" t="s">
        <v>482</v>
      </c>
      <c r="BB300" t="s">
        <v>483</v>
      </c>
      <c r="BC300" t="s">
        <v>484</v>
      </c>
      <c r="BD300" t="s">
        <v>485</v>
      </c>
      <c r="BE300" t="s">
        <v>217</v>
      </c>
      <c r="BF300" t="s">
        <v>218</v>
      </c>
      <c r="BG300" t="s">
        <v>219</v>
      </c>
      <c r="BH300">
        <v>71</v>
      </c>
      <c r="BI300">
        <v>53</v>
      </c>
      <c r="BJ300" t="s">
        <v>189</v>
      </c>
      <c r="BK300" t="s">
        <v>190</v>
      </c>
      <c r="BN300">
        <v>14.547945205479451</v>
      </c>
      <c r="BO300">
        <v>174.57534246575341</v>
      </c>
      <c r="BP300" t="s">
        <v>486</v>
      </c>
      <c r="BQ300">
        <v>8550</v>
      </c>
      <c r="BR300" t="s">
        <v>487</v>
      </c>
      <c r="BS300">
        <v>12</v>
      </c>
      <c r="BT300" s="13">
        <v>43190</v>
      </c>
      <c r="BU300" s="13" t="s">
        <v>488</v>
      </c>
      <c r="BV300" s="13">
        <v>0</v>
      </c>
    </row>
    <row r="301" spans="1:74">
      <c r="A301">
        <v>5538</v>
      </c>
      <c r="B301" t="s">
        <v>223</v>
      </c>
      <c r="C301" t="s">
        <v>224</v>
      </c>
      <c r="D301" t="s">
        <v>551</v>
      </c>
      <c r="E301" t="s">
        <v>259</v>
      </c>
      <c r="F301" t="s">
        <v>552</v>
      </c>
      <c r="G301" t="s">
        <v>201</v>
      </c>
      <c r="H301" s="13">
        <v>43393</v>
      </c>
      <c r="I301" s="13">
        <v>44834</v>
      </c>
      <c r="J301" s="13">
        <v>45198</v>
      </c>
      <c r="K301" s="13">
        <v>45198</v>
      </c>
      <c r="L301">
        <v>1270980</v>
      </c>
      <c r="M301" t="s">
        <v>261</v>
      </c>
      <c r="N301" t="s">
        <v>262</v>
      </c>
      <c r="O301" t="s">
        <v>263</v>
      </c>
      <c r="P301" t="s">
        <v>264</v>
      </c>
      <c r="Q301" t="s">
        <v>265</v>
      </c>
      <c r="R301" t="s">
        <v>266</v>
      </c>
      <c r="S301" t="s">
        <v>207</v>
      </c>
      <c r="T301" t="s">
        <v>170</v>
      </c>
      <c r="U301" t="s">
        <v>171</v>
      </c>
      <c r="V301" t="s">
        <v>172</v>
      </c>
      <c r="W301" t="s">
        <v>173</v>
      </c>
      <c r="X301" t="s">
        <v>174</v>
      </c>
      <c r="Y301" t="s">
        <v>175</v>
      </c>
      <c r="Z301">
        <v>0</v>
      </c>
      <c r="AA301" t="s">
        <v>267</v>
      </c>
      <c r="AB301">
        <v>13</v>
      </c>
      <c r="AC301">
        <v>254570</v>
      </c>
      <c r="AD301" t="s">
        <v>268</v>
      </c>
      <c r="AE301" t="s">
        <v>269</v>
      </c>
      <c r="AF301" t="s">
        <v>270</v>
      </c>
      <c r="AG301" t="s">
        <v>212</v>
      </c>
      <c r="AI301" t="s">
        <v>213</v>
      </c>
      <c r="AJ301" t="s">
        <v>182</v>
      </c>
      <c r="AK301">
        <v>181993</v>
      </c>
      <c r="AL301">
        <v>0</v>
      </c>
      <c r="AM301">
        <v>23140</v>
      </c>
      <c r="AN301">
        <v>247200</v>
      </c>
      <c r="AO301">
        <v>256770</v>
      </c>
      <c r="AP301">
        <v>256770</v>
      </c>
      <c r="AQ301">
        <v>255670</v>
      </c>
      <c r="AR301">
        <v>254570</v>
      </c>
      <c r="AS301">
        <v>0</v>
      </c>
      <c r="AW301">
        <v>45207</v>
      </c>
      <c r="AX301">
        <v>254570</v>
      </c>
      <c r="AY301">
        <v>254570</v>
      </c>
      <c r="AZ301" t="s">
        <v>271</v>
      </c>
      <c r="BA301" t="s">
        <v>272</v>
      </c>
      <c r="BB301" t="s">
        <v>273</v>
      </c>
      <c r="BC301" t="s">
        <v>274</v>
      </c>
      <c r="BD301" t="s">
        <v>216</v>
      </c>
      <c r="BE301" t="s">
        <v>217</v>
      </c>
      <c r="BF301" t="s">
        <v>218</v>
      </c>
      <c r="BG301" t="s">
        <v>219</v>
      </c>
      <c r="BH301">
        <v>71</v>
      </c>
      <c r="BI301">
        <v>53</v>
      </c>
      <c r="BJ301" t="s">
        <v>189</v>
      </c>
      <c r="BK301" t="s">
        <v>190</v>
      </c>
      <c r="BN301">
        <v>4.9452054794520546</v>
      </c>
      <c r="BO301">
        <v>59.342465753424655</v>
      </c>
      <c r="BP301" t="s">
        <v>275</v>
      </c>
      <c r="BQ301">
        <v>4230</v>
      </c>
      <c r="BR301" t="s">
        <v>276</v>
      </c>
      <c r="BS301">
        <v>0</v>
      </c>
      <c r="BT301" s="13"/>
      <c r="BU301" s="13" t="s">
        <v>277</v>
      </c>
      <c r="BV301" s="13">
        <v>0</v>
      </c>
    </row>
    <row r="302" spans="1:74">
      <c r="A302">
        <v>5539</v>
      </c>
      <c r="B302" t="s">
        <v>223</v>
      </c>
      <c r="C302" t="s">
        <v>224</v>
      </c>
      <c r="D302" t="s">
        <v>801</v>
      </c>
      <c r="E302" t="s">
        <v>802</v>
      </c>
      <c r="F302" t="s">
        <v>803</v>
      </c>
      <c r="G302" t="s">
        <v>201</v>
      </c>
      <c r="H302" s="13">
        <v>44652</v>
      </c>
      <c r="I302" s="13">
        <v>44835</v>
      </c>
      <c r="J302" s="13">
        <v>45199</v>
      </c>
      <c r="K302" s="13">
        <v>45565</v>
      </c>
      <c r="L302">
        <v>309504</v>
      </c>
      <c r="M302" t="s">
        <v>802</v>
      </c>
      <c r="N302" t="s">
        <v>804</v>
      </c>
      <c r="O302" t="s">
        <v>805</v>
      </c>
      <c r="P302" t="s">
        <v>167</v>
      </c>
      <c r="Q302" t="s">
        <v>806</v>
      </c>
      <c r="R302" t="s">
        <v>807</v>
      </c>
      <c r="S302" t="s">
        <v>808</v>
      </c>
      <c r="T302" t="s">
        <v>170</v>
      </c>
      <c r="U302" t="s">
        <v>171</v>
      </c>
      <c r="V302" t="s">
        <v>172</v>
      </c>
      <c r="W302" t="s">
        <v>173</v>
      </c>
      <c r="X302" t="s">
        <v>174</v>
      </c>
      <c r="Y302" t="s">
        <v>175</v>
      </c>
      <c r="Z302">
        <v>0</v>
      </c>
      <c r="AA302" t="s">
        <v>809</v>
      </c>
      <c r="AB302">
        <v>13</v>
      </c>
      <c r="AC302">
        <v>104707</v>
      </c>
      <c r="AD302" t="s">
        <v>810</v>
      </c>
      <c r="AE302" t="s">
        <v>811</v>
      </c>
      <c r="AF302" t="s">
        <v>812</v>
      </c>
      <c r="AG302" t="s">
        <v>813</v>
      </c>
      <c r="AI302" t="s">
        <v>814</v>
      </c>
      <c r="AJ302" t="s">
        <v>182</v>
      </c>
      <c r="AK302">
        <v>73201</v>
      </c>
      <c r="AL302">
        <v>0</v>
      </c>
      <c r="AM302">
        <v>9519</v>
      </c>
      <c r="AN302">
        <v>98329</v>
      </c>
      <c r="AO302">
        <v>104707</v>
      </c>
      <c r="AP302">
        <v>106468</v>
      </c>
      <c r="AQ302">
        <v>0</v>
      </c>
      <c r="AR302">
        <v>0</v>
      </c>
      <c r="AS302">
        <v>0</v>
      </c>
      <c r="AW302">
        <v>19764</v>
      </c>
      <c r="AX302">
        <v>104707</v>
      </c>
      <c r="AY302">
        <v>104707</v>
      </c>
      <c r="AZ302" t="s">
        <v>815</v>
      </c>
      <c r="BA302" t="s">
        <v>816</v>
      </c>
      <c r="BD302" t="s">
        <v>216</v>
      </c>
      <c r="BE302" t="s">
        <v>817</v>
      </c>
      <c r="BF302" t="s">
        <v>818</v>
      </c>
      <c r="BG302" t="s">
        <v>819</v>
      </c>
      <c r="BH302">
        <v>54</v>
      </c>
      <c r="BI302">
        <v>53</v>
      </c>
      <c r="BJ302" t="s">
        <v>189</v>
      </c>
      <c r="BK302" t="s">
        <v>190</v>
      </c>
      <c r="BN302">
        <v>2.5013698630136987</v>
      </c>
      <c r="BO302">
        <v>30.016438356164386</v>
      </c>
      <c r="BP302" t="s">
        <v>820</v>
      </c>
      <c r="BQ302">
        <v>2223</v>
      </c>
      <c r="BR302" t="s">
        <v>821</v>
      </c>
      <c r="BT302" s="13"/>
      <c r="BU302" s="13"/>
      <c r="BV302" s="13">
        <v>0</v>
      </c>
    </row>
    <row r="303" spans="1:74">
      <c r="A303">
        <v>5540</v>
      </c>
      <c r="B303" t="s">
        <v>223</v>
      </c>
      <c r="C303" t="s">
        <v>224</v>
      </c>
      <c r="D303" t="s">
        <v>2745</v>
      </c>
      <c r="E303" t="s">
        <v>2612</v>
      </c>
      <c r="F303" t="s">
        <v>2746</v>
      </c>
      <c r="G303" t="s">
        <v>201</v>
      </c>
      <c r="H303" s="13">
        <v>44986</v>
      </c>
      <c r="I303" s="13">
        <v>44986</v>
      </c>
      <c r="J303" s="13">
        <v>45199</v>
      </c>
      <c r="K303" s="13">
        <v>46295</v>
      </c>
      <c r="L303">
        <v>391521</v>
      </c>
      <c r="M303" t="s">
        <v>2612</v>
      </c>
      <c r="N303" t="s">
        <v>2614</v>
      </c>
      <c r="P303" t="s">
        <v>2615</v>
      </c>
      <c r="Q303" t="s">
        <v>2616</v>
      </c>
      <c r="T303" t="s">
        <v>170</v>
      </c>
      <c r="U303" t="s">
        <v>171</v>
      </c>
      <c r="V303" t="s">
        <v>172</v>
      </c>
      <c r="W303" t="s">
        <v>173</v>
      </c>
      <c r="X303" t="s">
        <v>174</v>
      </c>
      <c r="Y303" t="s">
        <v>175</v>
      </c>
      <c r="Z303">
        <v>0</v>
      </c>
      <c r="AA303" t="s">
        <v>2747</v>
      </c>
      <c r="AB303">
        <v>13</v>
      </c>
      <c r="AC303">
        <v>47260</v>
      </c>
      <c r="AD303" t="s">
        <v>268</v>
      </c>
      <c r="AE303" t="s">
        <v>2618</v>
      </c>
      <c r="AF303" t="s">
        <v>2619</v>
      </c>
      <c r="AK303">
        <v>26334</v>
      </c>
      <c r="AL303">
        <v>0</v>
      </c>
      <c r="AM303">
        <v>14211</v>
      </c>
      <c r="AN303">
        <v>47260</v>
      </c>
      <c r="AO303">
        <v>104862</v>
      </c>
      <c r="AP303">
        <v>123174</v>
      </c>
      <c r="AQ303">
        <v>116225</v>
      </c>
      <c r="AR303">
        <v>0</v>
      </c>
      <c r="AS303">
        <v>0</v>
      </c>
      <c r="AW303">
        <v>6715</v>
      </c>
      <c r="AX303">
        <v>94520</v>
      </c>
      <c r="AY303">
        <v>47260</v>
      </c>
      <c r="AZ303" t="s">
        <v>2620</v>
      </c>
      <c r="BA303" t="s">
        <v>2621</v>
      </c>
      <c r="BD303" t="s">
        <v>2624</v>
      </c>
      <c r="BH303">
        <v>0</v>
      </c>
      <c r="BI303">
        <v>53</v>
      </c>
      <c r="BJ303" t="s">
        <v>189</v>
      </c>
      <c r="BK303" t="s">
        <v>190</v>
      </c>
      <c r="BN303">
        <v>7.1726027397260275</v>
      </c>
      <c r="BO303">
        <v>86.07123287671233</v>
      </c>
      <c r="BP303" t="s">
        <v>2625</v>
      </c>
      <c r="BQ303">
        <v>0</v>
      </c>
      <c r="BS303">
        <v>0</v>
      </c>
      <c r="BT303" s="13"/>
      <c r="BU303" s="13"/>
      <c r="BV303" s="13">
        <v>0</v>
      </c>
    </row>
    <row r="304" spans="1:74">
      <c r="A304">
        <v>5541</v>
      </c>
      <c r="B304" t="s">
        <v>223</v>
      </c>
      <c r="C304" t="s">
        <v>224</v>
      </c>
      <c r="D304" t="s">
        <v>685</v>
      </c>
      <c r="E304" t="s">
        <v>440</v>
      </c>
      <c r="F304" t="s">
        <v>686</v>
      </c>
      <c r="G304" t="s">
        <v>201</v>
      </c>
      <c r="H304" s="13">
        <v>43966</v>
      </c>
      <c r="I304" s="13">
        <v>44835</v>
      </c>
      <c r="J304" s="13">
        <v>45199</v>
      </c>
      <c r="K304" s="13">
        <v>45199</v>
      </c>
      <c r="L304">
        <v>303860</v>
      </c>
      <c r="M304" t="s">
        <v>442</v>
      </c>
      <c r="N304" t="s">
        <v>443</v>
      </c>
      <c r="P304" t="s">
        <v>444</v>
      </c>
      <c r="Q304" t="s">
        <v>445</v>
      </c>
      <c r="R304" t="s">
        <v>446</v>
      </c>
      <c r="S304" t="s">
        <v>207</v>
      </c>
      <c r="T304" t="s">
        <v>170</v>
      </c>
      <c r="U304" t="s">
        <v>171</v>
      </c>
      <c r="V304" t="s">
        <v>172</v>
      </c>
      <c r="W304" t="s">
        <v>173</v>
      </c>
      <c r="X304" t="s">
        <v>174</v>
      </c>
      <c r="Y304" t="s">
        <v>175</v>
      </c>
      <c r="Z304">
        <v>0</v>
      </c>
      <c r="AA304" t="s">
        <v>687</v>
      </c>
      <c r="AB304">
        <v>13</v>
      </c>
      <c r="AC304">
        <v>112382</v>
      </c>
      <c r="AD304" t="s">
        <v>209</v>
      </c>
      <c r="AE304" t="s">
        <v>448</v>
      </c>
      <c r="AF304" t="s">
        <v>449</v>
      </c>
      <c r="AG304" t="s">
        <v>212</v>
      </c>
      <c r="AI304" t="s">
        <v>213</v>
      </c>
      <c r="AJ304" t="s">
        <v>182</v>
      </c>
      <c r="AK304">
        <v>69910</v>
      </c>
      <c r="AL304">
        <v>0</v>
      </c>
      <c r="AM304">
        <v>10216</v>
      </c>
      <c r="AN304">
        <v>41018</v>
      </c>
      <c r="AO304">
        <v>129051</v>
      </c>
      <c r="AP304">
        <v>133791</v>
      </c>
      <c r="AQ304">
        <v>0</v>
      </c>
      <c r="AR304">
        <v>0</v>
      </c>
      <c r="AS304">
        <v>0</v>
      </c>
      <c r="AW304">
        <v>17400</v>
      </c>
      <c r="AX304">
        <v>224764</v>
      </c>
      <c r="AY304">
        <v>112382</v>
      </c>
      <c r="AZ304" t="s">
        <v>450</v>
      </c>
      <c r="BA304" t="s">
        <v>451</v>
      </c>
      <c r="BD304" t="s">
        <v>216</v>
      </c>
      <c r="BE304" t="s">
        <v>217</v>
      </c>
      <c r="BF304" t="s">
        <v>218</v>
      </c>
      <c r="BG304" t="s">
        <v>219</v>
      </c>
      <c r="BH304">
        <v>71</v>
      </c>
      <c r="BI304">
        <v>53</v>
      </c>
      <c r="BJ304" t="s">
        <v>189</v>
      </c>
      <c r="BK304" t="s">
        <v>190</v>
      </c>
      <c r="BN304">
        <v>6.7561643835616438</v>
      </c>
      <c r="BO304">
        <v>81.07397260273973</v>
      </c>
      <c r="BP304" t="s">
        <v>454</v>
      </c>
      <c r="BQ304">
        <v>14856</v>
      </c>
      <c r="BR304" t="s">
        <v>455</v>
      </c>
      <c r="BT304" s="13"/>
      <c r="BU304" s="13" t="s">
        <v>456</v>
      </c>
      <c r="BV304" s="13">
        <v>0</v>
      </c>
    </row>
    <row r="305" spans="1:74">
      <c r="A305">
        <v>5542</v>
      </c>
      <c r="B305" t="s">
        <v>528</v>
      </c>
      <c r="C305" t="s">
        <v>531</v>
      </c>
      <c r="D305" t="s">
        <v>2748</v>
      </c>
      <c r="E305" t="s">
        <v>2749</v>
      </c>
      <c r="F305" t="s">
        <v>2750</v>
      </c>
      <c r="G305" t="s">
        <v>201</v>
      </c>
      <c r="H305" s="13">
        <v>45108</v>
      </c>
      <c r="I305" s="13">
        <v>45108</v>
      </c>
      <c r="J305" s="13">
        <v>45199</v>
      </c>
      <c r="K305" s="13">
        <v>45565</v>
      </c>
      <c r="L305">
        <v>241230</v>
      </c>
      <c r="M305" t="s">
        <v>2751</v>
      </c>
      <c r="N305" t="s">
        <v>2752</v>
      </c>
      <c r="P305" t="s">
        <v>737</v>
      </c>
      <c r="Q305" t="s">
        <v>2753</v>
      </c>
      <c r="R305" t="s">
        <v>2754</v>
      </c>
      <c r="T305" t="s">
        <v>170</v>
      </c>
      <c r="U305" t="s">
        <v>171</v>
      </c>
      <c r="V305" t="s">
        <v>172</v>
      </c>
      <c r="W305" t="s">
        <v>173</v>
      </c>
      <c r="X305" t="s">
        <v>174</v>
      </c>
      <c r="Y305" t="s">
        <v>175</v>
      </c>
      <c r="Z305">
        <v>0</v>
      </c>
      <c r="AA305" t="s">
        <v>2755</v>
      </c>
      <c r="AB305">
        <v>13</v>
      </c>
      <c r="AC305">
        <v>107411</v>
      </c>
      <c r="AK305">
        <v>64250</v>
      </c>
      <c r="AL305">
        <v>2167</v>
      </c>
      <c r="AM305">
        <v>9737</v>
      </c>
      <c r="AN305">
        <v>107411</v>
      </c>
      <c r="AO305">
        <v>133819</v>
      </c>
      <c r="AP305">
        <v>0</v>
      </c>
      <c r="AQ305">
        <v>0</v>
      </c>
      <c r="AR305">
        <v>0</v>
      </c>
      <c r="AS305">
        <v>0</v>
      </c>
      <c r="AW305">
        <v>15420</v>
      </c>
      <c r="AX305">
        <v>107411</v>
      </c>
      <c r="AY305">
        <v>107411</v>
      </c>
      <c r="BH305">
        <v>0</v>
      </c>
      <c r="BI305">
        <v>53</v>
      </c>
      <c r="BJ305" t="s">
        <v>189</v>
      </c>
      <c r="BK305" t="s">
        <v>190</v>
      </c>
      <c r="BN305">
        <v>1.252054794520548</v>
      </c>
      <c r="BO305">
        <v>15.024657534246575</v>
      </c>
      <c r="BP305" t="s">
        <v>2756</v>
      </c>
      <c r="BQ305">
        <v>15837</v>
      </c>
      <c r="BR305" t="s">
        <v>2757</v>
      </c>
      <c r="BS305">
        <v>0</v>
      </c>
      <c r="BT305" s="13"/>
      <c r="BU305" s="13"/>
      <c r="BV305" s="13">
        <v>0</v>
      </c>
    </row>
    <row r="306" spans="1:74">
      <c r="A306">
        <v>5543</v>
      </c>
      <c r="B306" t="s">
        <v>528</v>
      </c>
      <c r="C306" t="s">
        <v>531</v>
      </c>
      <c r="D306" t="s">
        <v>2758</v>
      </c>
      <c r="E306" t="s">
        <v>353</v>
      </c>
      <c r="F306" t="s">
        <v>2759</v>
      </c>
      <c r="G306" t="s">
        <v>201</v>
      </c>
      <c r="H306" s="13">
        <v>45170</v>
      </c>
      <c r="I306" s="13">
        <v>45170</v>
      </c>
      <c r="J306" s="13">
        <v>45199</v>
      </c>
      <c r="K306" s="13">
        <v>45930</v>
      </c>
      <c r="L306">
        <v>80060</v>
      </c>
      <c r="M306" t="s">
        <v>355</v>
      </c>
      <c r="N306" t="s">
        <v>356</v>
      </c>
      <c r="P306" t="s">
        <v>229</v>
      </c>
      <c r="Q306" t="s">
        <v>357</v>
      </c>
      <c r="S306" t="s">
        <v>358</v>
      </c>
      <c r="T306" t="s">
        <v>170</v>
      </c>
      <c r="U306" t="s">
        <v>171</v>
      </c>
      <c r="V306" t="s">
        <v>172</v>
      </c>
      <c r="W306" t="s">
        <v>173</v>
      </c>
      <c r="X306" t="s">
        <v>174</v>
      </c>
      <c r="Y306" t="s">
        <v>175</v>
      </c>
      <c r="Z306">
        <v>0</v>
      </c>
      <c r="AA306" t="s">
        <v>359</v>
      </c>
      <c r="AB306">
        <v>16</v>
      </c>
      <c r="AC306">
        <v>3200</v>
      </c>
      <c r="AD306" t="s">
        <v>268</v>
      </c>
      <c r="AE306" t="s">
        <v>360</v>
      </c>
      <c r="AF306" t="s">
        <v>361</v>
      </c>
      <c r="AG306" t="s">
        <v>362</v>
      </c>
      <c r="AI306" t="s">
        <v>363</v>
      </c>
      <c r="AJ306" t="s">
        <v>182</v>
      </c>
      <c r="AK306">
        <v>2280</v>
      </c>
      <c r="AL306">
        <v>0</v>
      </c>
      <c r="AM306">
        <v>0</v>
      </c>
      <c r="AN306">
        <v>3200</v>
      </c>
      <c r="AO306">
        <v>38430</v>
      </c>
      <c r="AP306">
        <v>38430</v>
      </c>
      <c r="AQ306">
        <v>0</v>
      </c>
      <c r="AR306">
        <v>0</v>
      </c>
      <c r="AS306">
        <v>0</v>
      </c>
      <c r="AW306">
        <v>828</v>
      </c>
      <c r="AX306">
        <v>3200</v>
      </c>
      <c r="AY306">
        <v>3200</v>
      </c>
      <c r="AZ306" t="s">
        <v>364</v>
      </c>
      <c r="BA306" t="s">
        <v>365</v>
      </c>
      <c r="BB306" t="s">
        <v>364</v>
      </c>
      <c r="BC306" t="s">
        <v>365</v>
      </c>
      <c r="BD306" t="s">
        <v>289</v>
      </c>
      <c r="BE306" t="s">
        <v>189</v>
      </c>
      <c r="BF306" t="s">
        <v>190</v>
      </c>
      <c r="BG306" t="s">
        <v>366</v>
      </c>
      <c r="BH306">
        <v>53</v>
      </c>
      <c r="BI306">
        <v>53</v>
      </c>
      <c r="BJ306" t="s">
        <v>189</v>
      </c>
      <c r="BK306" t="s">
        <v>190</v>
      </c>
      <c r="BN306">
        <v>2.0821917808219177</v>
      </c>
      <c r="BO306">
        <v>24.986301369863014</v>
      </c>
      <c r="BP306" t="s">
        <v>367</v>
      </c>
      <c r="BQ306">
        <v>92</v>
      </c>
      <c r="BR306" t="s">
        <v>368</v>
      </c>
      <c r="BS306">
        <v>0</v>
      </c>
      <c r="BT306" s="13"/>
      <c r="BU306" s="13" t="s">
        <v>369</v>
      </c>
      <c r="BV306" s="13">
        <v>0</v>
      </c>
    </row>
    <row r="307" spans="1:74">
      <c r="A307">
        <v>5544</v>
      </c>
      <c r="B307" t="s">
        <v>528</v>
      </c>
      <c r="C307" t="s">
        <v>531</v>
      </c>
      <c r="D307" t="s">
        <v>2760</v>
      </c>
      <c r="E307" t="s">
        <v>2761</v>
      </c>
      <c r="F307" t="s">
        <v>2762</v>
      </c>
      <c r="G307" t="s">
        <v>201</v>
      </c>
      <c r="H307" s="13">
        <v>45031</v>
      </c>
      <c r="I307" s="13">
        <v>45031</v>
      </c>
      <c r="J307" s="13">
        <v>45199</v>
      </c>
      <c r="K307" s="13">
        <v>45930</v>
      </c>
      <c r="L307">
        <v>235417</v>
      </c>
      <c r="M307" t="s">
        <v>2763</v>
      </c>
      <c r="N307" t="s">
        <v>2764</v>
      </c>
      <c r="P307" t="s">
        <v>737</v>
      </c>
      <c r="Q307" t="s">
        <v>2738</v>
      </c>
      <c r="R307" t="s">
        <v>2765</v>
      </c>
      <c r="T307" t="s">
        <v>170</v>
      </c>
      <c r="U307" t="s">
        <v>171</v>
      </c>
      <c r="V307" t="s">
        <v>172</v>
      </c>
      <c r="W307" t="s">
        <v>173</v>
      </c>
      <c r="X307" t="s">
        <v>174</v>
      </c>
      <c r="Y307" t="s">
        <v>175</v>
      </c>
      <c r="Z307">
        <v>77373</v>
      </c>
      <c r="AA307" t="s">
        <v>2766</v>
      </c>
      <c r="AB307">
        <v>13</v>
      </c>
      <c r="AC307">
        <v>77373</v>
      </c>
      <c r="AD307" t="s">
        <v>209</v>
      </c>
      <c r="AE307" t="s">
        <v>2767</v>
      </c>
      <c r="AF307" t="s">
        <v>2768</v>
      </c>
      <c r="AK307">
        <v>68640</v>
      </c>
      <c r="AL307">
        <v>2500</v>
      </c>
      <c r="AM307">
        <v>0</v>
      </c>
      <c r="AN307">
        <v>77373</v>
      </c>
      <c r="AO307">
        <v>78202</v>
      </c>
      <c r="AP307">
        <v>79842</v>
      </c>
      <c r="AQ307">
        <v>0</v>
      </c>
      <c r="AR307">
        <v>0</v>
      </c>
      <c r="AS307">
        <v>0</v>
      </c>
      <c r="AW307">
        <v>6233</v>
      </c>
      <c r="AX307">
        <v>154746</v>
      </c>
      <c r="AY307">
        <v>77373</v>
      </c>
      <c r="AZ307" t="s">
        <v>2769</v>
      </c>
      <c r="BA307" t="s">
        <v>2770</v>
      </c>
      <c r="BD307" t="s">
        <v>216</v>
      </c>
      <c r="BH307">
        <v>0</v>
      </c>
      <c r="BI307">
        <v>53</v>
      </c>
      <c r="BJ307" t="s">
        <v>189</v>
      </c>
      <c r="BK307" t="s">
        <v>190</v>
      </c>
      <c r="BN307">
        <v>4.9260273972602739</v>
      </c>
      <c r="BO307">
        <v>59.112328767123287</v>
      </c>
      <c r="BP307" t="s">
        <v>2771</v>
      </c>
      <c r="BQ307">
        <v>0</v>
      </c>
      <c r="BR307" t="s">
        <v>2772</v>
      </c>
      <c r="BS307">
        <v>0</v>
      </c>
      <c r="BT307" s="13"/>
      <c r="BU307" s="13" t="s">
        <v>2773</v>
      </c>
      <c r="BV307" s="13">
        <v>0</v>
      </c>
    </row>
    <row r="308" spans="1:74">
      <c r="A308">
        <v>5545</v>
      </c>
      <c r="B308" t="s">
        <v>528</v>
      </c>
      <c r="C308" t="s">
        <v>531</v>
      </c>
      <c r="D308" t="s">
        <v>2774</v>
      </c>
      <c r="E308" t="s">
        <v>2629</v>
      </c>
      <c r="F308" t="s">
        <v>2775</v>
      </c>
      <c r="G308" t="s">
        <v>827</v>
      </c>
      <c r="H308" s="13">
        <v>44927</v>
      </c>
      <c r="I308" s="13">
        <v>44927</v>
      </c>
      <c r="J308" s="13">
        <v>45199</v>
      </c>
      <c r="K308" s="13">
        <v>45930</v>
      </c>
      <c r="L308">
        <v>438000</v>
      </c>
      <c r="M308" t="s">
        <v>2631</v>
      </c>
      <c r="N308" t="s">
        <v>2632</v>
      </c>
      <c r="O308" t="s">
        <v>2633</v>
      </c>
      <c r="P308" t="s">
        <v>2634</v>
      </c>
      <c r="Q308" t="s">
        <v>2635</v>
      </c>
      <c r="S308" t="s">
        <v>207</v>
      </c>
      <c r="T308" t="s">
        <v>170</v>
      </c>
      <c r="U308" t="s">
        <v>171</v>
      </c>
      <c r="V308" t="s">
        <v>172</v>
      </c>
      <c r="W308" t="s">
        <v>173</v>
      </c>
      <c r="X308" t="s">
        <v>174</v>
      </c>
      <c r="Y308" t="s">
        <v>175</v>
      </c>
      <c r="Z308">
        <v>0</v>
      </c>
      <c r="AA308" t="s">
        <v>2636</v>
      </c>
      <c r="AB308">
        <v>16</v>
      </c>
      <c r="AC308">
        <v>146000</v>
      </c>
      <c r="AD308" t="s">
        <v>268</v>
      </c>
      <c r="AE308" t="s">
        <v>2637</v>
      </c>
      <c r="AG308" t="s">
        <v>212</v>
      </c>
      <c r="AI308" t="s">
        <v>213</v>
      </c>
      <c r="AJ308" t="s">
        <v>182</v>
      </c>
      <c r="AK308">
        <v>0</v>
      </c>
      <c r="AL308">
        <v>0</v>
      </c>
      <c r="AM308">
        <v>0</v>
      </c>
      <c r="AN308">
        <v>146201</v>
      </c>
      <c r="AO308">
        <v>145806</v>
      </c>
      <c r="AP308">
        <v>145993</v>
      </c>
      <c r="AQ308">
        <v>0</v>
      </c>
      <c r="AR308">
        <v>0</v>
      </c>
      <c r="AS308">
        <v>0</v>
      </c>
      <c r="AW308">
        <v>0</v>
      </c>
      <c r="AX308">
        <v>146000</v>
      </c>
      <c r="AY308">
        <v>0</v>
      </c>
      <c r="AZ308" t="s">
        <v>2638</v>
      </c>
      <c r="BA308" t="s">
        <v>2639</v>
      </c>
      <c r="BD308" t="s">
        <v>2640</v>
      </c>
      <c r="BE308" t="s">
        <v>217</v>
      </c>
      <c r="BF308" t="s">
        <v>218</v>
      </c>
      <c r="BG308" t="s">
        <v>219</v>
      </c>
      <c r="BH308">
        <v>71</v>
      </c>
      <c r="BI308">
        <v>53</v>
      </c>
      <c r="BJ308" t="s">
        <v>189</v>
      </c>
      <c r="BK308" t="s">
        <v>190</v>
      </c>
      <c r="BN308">
        <v>2.7479452054794522</v>
      </c>
      <c r="BO308">
        <v>32.975342465753428</v>
      </c>
      <c r="BP308" t="s">
        <v>2641</v>
      </c>
      <c r="BQ308">
        <v>0</v>
      </c>
      <c r="BR308" t="s">
        <v>2642</v>
      </c>
      <c r="BT308" s="13"/>
      <c r="BU308" s="13"/>
      <c r="BV308" s="13">
        <v>0</v>
      </c>
    </row>
    <row r="309" spans="1:74">
      <c r="A309">
        <v>5546</v>
      </c>
      <c r="B309" t="s">
        <v>528</v>
      </c>
      <c r="C309" t="s">
        <v>531</v>
      </c>
      <c r="D309" t="s">
        <v>2776</v>
      </c>
      <c r="E309" t="s">
        <v>2749</v>
      </c>
      <c r="F309" t="s">
        <v>2777</v>
      </c>
      <c r="G309" t="s">
        <v>201</v>
      </c>
      <c r="H309" s="13">
        <v>44927</v>
      </c>
      <c r="I309" s="13">
        <v>44927</v>
      </c>
      <c r="J309" s="13">
        <v>45199</v>
      </c>
      <c r="K309" s="13">
        <v>45565</v>
      </c>
      <c r="L309">
        <v>194234</v>
      </c>
      <c r="M309" t="s">
        <v>2751</v>
      </c>
      <c r="N309" t="s">
        <v>2752</v>
      </c>
      <c r="P309" t="s">
        <v>737</v>
      </c>
      <c r="Q309" t="s">
        <v>2753</v>
      </c>
      <c r="R309" t="s">
        <v>2754</v>
      </c>
      <c r="T309" t="s">
        <v>170</v>
      </c>
      <c r="U309" t="s">
        <v>171</v>
      </c>
      <c r="V309" t="s">
        <v>172</v>
      </c>
      <c r="W309" t="s">
        <v>173</v>
      </c>
      <c r="X309" t="s">
        <v>174</v>
      </c>
      <c r="Y309" t="s">
        <v>175</v>
      </c>
      <c r="Z309">
        <v>0</v>
      </c>
      <c r="AA309" t="s">
        <v>2778</v>
      </c>
      <c r="AB309">
        <v>13</v>
      </c>
      <c r="AC309">
        <v>86653</v>
      </c>
      <c r="AK309">
        <v>48899</v>
      </c>
      <c r="AL309">
        <v>2257</v>
      </c>
      <c r="AM309">
        <v>7823</v>
      </c>
      <c r="AN309">
        <v>86653</v>
      </c>
      <c r="AO309">
        <v>107581</v>
      </c>
      <c r="AP309">
        <v>0</v>
      </c>
      <c r="AQ309">
        <v>0</v>
      </c>
      <c r="AR309">
        <v>0</v>
      </c>
      <c r="AS309">
        <v>0</v>
      </c>
      <c r="AW309">
        <v>11735</v>
      </c>
      <c r="AX309">
        <v>86653</v>
      </c>
      <c r="AY309">
        <v>86653</v>
      </c>
      <c r="BH309">
        <v>0</v>
      </c>
      <c r="BI309">
        <v>53</v>
      </c>
      <c r="BJ309" t="s">
        <v>189</v>
      </c>
      <c r="BK309" t="s">
        <v>190</v>
      </c>
      <c r="BN309">
        <v>1.747945205479452</v>
      </c>
      <c r="BO309">
        <v>20.975342465753425</v>
      </c>
      <c r="BP309" t="s">
        <v>2756</v>
      </c>
      <c r="BQ309">
        <v>15939</v>
      </c>
      <c r="BR309" t="s">
        <v>2757</v>
      </c>
      <c r="BS309">
        <v>0</v>
      </c>
      <c r="BT309" s="13"/>
      <c r="BU309" s="13"/>
      <c r="BV309" s="13">
        <v>0</v>
      </c>
    </row>
    <row r="310" spans="1:74">
      <c r="A310">
        <v>5547</v>
      </c>
      <c r="B310" t="s">
        <v>528</v>
      </c>
      <c r="C310" t="s">
        <v>224</v>
      </c>
      <c r="D310" t="s">
        <v>420</v>
      </c>
      <c r="E310" t="s">
        <v>406</v>
      </c>
      <c r="F310" t="s">
        <v>421</v>
      </c>
      <c r="G310" t="s">
        <v>201</v>
      </c>
      <c r="H310" s="13">
        <v>43008</v>
      </c>
      <c r="I310" s="13">
        <v>44834</v>
      </c>
      <c r="J310" s="13">
        <v>45198</v>
      </c>
      <c r="K310" s="13">
        <v>45198</v>
      </c>
      <c r="L310">
        <v>474898</v>
      </c>
      <c r="M310" t="s">
        <v>406</v>
      </c>
      <c r="N310" t="s">
        <v>408</v>
      </c>
      <c r="P310" t="s">
        <v>409</v>
      </c>
      <c r="Q310" t="s">
        <v>410</v>
      </c>
      <c r="S310" t="s">
        <v>207</v>
      </c>
      <c r="T310" t="s">
        <v>170</v>
      </c>
      <c r="U310" t="s">
        <v>171</v>
      </c>
      <c r="V310" t="s">
        <v>172</v>
      </c>
      <c r="W310" t="s">
        <v>173</v>
      </c>
      <c r="X310" t="s">
        <v>174</v>
      </c>
      <c r="Y310" t="s">
        <v>175</v>
      </c>
      <c r="Z310">
        <v>33449</v>
      </c>
      <c r="AA310" t="s">
        <v>422</v>
      </c>
      <c r="AB310">
        <v>13</v>
      </c>
      <c r="AC310">
        <v>33449</v>
      </c>
      <c r="AD310" t="s">
        <v>268</v>
      </c>
      <c r="AE310" t="s">
        <v>412</v>
      </c>
      <c r="AG310" t="s">
        <v>212</v>
      </c>
      <c r="AI310" t="s">
        <v>213</v>
      </c>
      <c r="AJ310" t="s">
        <v>182</v>
      </c>
      <c r="AK310">
        <v>17040</v>
      </c>
      <c r="AL310">
        <v>0</v>
      </c>
      <c r="AM310">
        <v>0</v>
      </c>
      <c r="AN310">
        <v>90025</v>
      </c>
      <c r="AO310">
        <v>92414</v>
      </c>
      <c r="AP310">
        <v>94702</v>
      </c>
      <c r="AQ310">
        <v>97114</v>
      </c>
      <c r="AR310">
        <v>100643</v>
      </c>
      <c r="AS310">
        <v>0</v>
      </c>
      <c r="AW310">
        <v>7409</v>
      </c>
      <c r="AX310">
        <v>66898</v>
      </c>
      <c r="AY310">
        <v>33449</v>
      </c>
      <c r="AZ310" t="s">
        <v>413</v>
      </c>
      <c r="BA310" t="s">
        <v>414</v>
      </c>
      <c r="BB310" t="s">
        <v>423</v>
      </c>
      <c r="BC310" t="s">
        <v>424</v>
      </c>
      <c r="BD310" t="s">
        <v>417</v>
      </c>
      <c r="BE310" t="s">
        <v>217</v>
      </c>
      <c r="BF310" t="s">
        <v>218</v>
      </c>
      <c r="BG310" t="s">
        <v>219</v>
      </c>
      <c r="BH310">
        <v>71</v>
      </c>
      <c r="BI310">
        <v>53</v>
      </c>
      <c r="BJ310" t="s">
        <v>189</v>
      </c>
      <c r="BK310" t="s">
        <v>190</v>
      </c>
      <c r="BL310" t="s">
        <v>425</v>
      </c>
      <c r="BM310" t="s">
        <v>192</v>
      </c>
      <c r="BN310">
        <v>12</v>
      </c>
      <c r="BO310">
        <v>144</v>
      </c>
      <c r="BP310" t="s">
        <v>419</v>
      </c>
      <c r="BQ310">
        <v>9000</v>
      </c>
      <c r="BT310" s="13"/>
      <c r="BU310" s="13"/>
      <c r="BV310" s="13">
        <v>0</v>
      </c>
    </row>
    <row r="311" spans="1:74">
      <c r="A311">
        <v>5548</v>
      </c>
      <c r="B311" t="s">
        <v>528</v>
      </c>
      <c r="C311" t="s">
        <v>531</v>
      </c>
      <c r="D311" t="s">
        <v>2779</v>
      </c>
      <c r="E311" t="s">
        <v>373</v>
      </c>
      <c r="F311" t="s">
        <v>2780</v>
      </c>
      <c r="G311" t="s">
        <v>163</v>
      </c>
      <c r="H311" s="13">
        <v>45031</v>
      </c>
      <c r="I311" s="13">
        <v>45031</v>
      </c>
      <c r="J311" s="13">
        <v>45199</v>
      </c>
      <c r="K311" s="13">
        <v>46295</v>
      </c>
      <c r="L311">
        <v>73999</v>
      </c>
      <c r="M311" t="s">
        <v>375</v>
      </c>
      <c r="N311" t="s">
        <v>376</v>
      </c>
      <c r="P311" t="s">
        <v>167</v>
      </c>
      <c r="Q311" t="s">
        <v>377</v>
      </c>
      <c r="R311" t="s">
        <v>378</v>
      </c>
      <c r="T311" t="s">
        <v>170</v>
      </c>
      <c r="U311" t="s">
        <v>171</v>
      </c>
      <c r="V311" t="s">
        <v>172</v>
      </c>
      <c r="W311" t="s">
        <v>173</v>
      </c>
      <c r="X311" t="s">
        <v>174</v>
      </c>
      <c r="Y311" t="s">
        <v>175</v>
      </c>
      <c r="Z311">
        <v>0</v>
      </c>
      <c r="AA311" t="s">
        <v>176</v>
      </c>
      <c r="AB311">
        <v>16</v>
      </c>
      <c r="AC311">
        <v>13117</v>
      </c>
      <c r="AD311" t="s">
        <v>177</v>
      </c>
      <c r="AE311" t="s">
        <v>380</v>
      </c>
      <c r="AK311">
        <v>3877</v>
      </c>
      <c r="AL311">
        <v>0</v>
      </c>
      <c r="AM311">
        <v>3944</v>
      </c>
      <c r="AN311">
        <v>13117</v>
      </c>
      <c r="AO311">
        <v>20294</v>
      </c>
      <c r="AP311">
        <v>20294</v>
      </c>
      <c r="AQ311">
        <v>20294</v>
      </c>
      <c r="AR311">
        <v>0</v>
      </c>
      <c r="AS311">
        <v>0</v>
      </c>
      <c r="AW311">
        <v>1590</v>
      </c>
      <c r="AX311">
        <v>26234</v>
      </c>
      <c r="AY311">
        <v>13117</v>
      </c>
      <c r="AZ311" t="s">
        <v>381</v>
      </c>
      <c r="BA311" t="s">
        <v>382</v>
      </c>
      <c r="BD311" t="s">
        <v>385</v>
      </c>
      <c r="BH311">
        <v>0</v>
      </c>
      <c r="BI311">
        <v>53</v>
      </c>
      <c r="BJ311" t="s">
        <v>189</v>
      </c>
      <c r="BK311" t="s">
        <v>190</v>
      </c>
      <c r="BN311">
        <v>6.9260273972602739</v>
      </c>
      <c r="BO311">
        <v>83.112328767123287</v>
      </c>
      <c r="BP311" t="s">
        <v>386</v>
      </c>
      <c r="BQ311">
        <v>3706</v>
      </c>
      <c r="BR311" t="s">
        <v>387</v>
      </c>
      <c r="BT311" s="13"/>
      <c r="BU311" s="13" t="s">
        <v>388</v>
      </c>
      <c r="BV311" s="13">
        <v>0</v>
      </c>
    </row>
    <row r="312" spans="1:74">
      <c r="A312">
        <v>5549</v>
      </c>
      <c r="B312" t="s">
        <v>528</v>
      </c>
      <c r="C312" t="s">
        <v>531</v>
      </c>
      <c r="D312" t="s">
        <v>2781</v>
      </c>
      <c r="E312" t="s">
        <v>2782</v>
      </c>
      <c r="F312" t="s">
        <v>2783</v>
      </c>
      <c r="G312" t="s">
        <v>201</v>
      </c>
      <c r="H312" s="13">
        <v>45017</v>
      </c>
      <c r="I312" s="13">
        <v>45017</v>
      </c>
      <c r="J312" s="13">
        <v>45199</v>
      </c>
      <c r="K312" s="13">
        <v>45199</v>
      </c>
      <c r="L312">
        <v>80250</v>
      </c>
      <c r="M312" t="s">
        <v>2784</v>
      </c>
      <c r="N312" t="s">
        <v>2785</v>
      </c>
      <c r="P312" t="s">
        <v>229</v>
      </c>
      <c r="Q312" t="s">
        <v>1425</v>
      </c>
      <c r="R312" t="s">
        <v>2786</v>
      </c>
      <c r="T312" t="s">
        <v>170</v>
      </c>
      <c r="U312" t="s">
        <v>171</v>
      </c>
      <c r="V312" t="s">
        <v>172</v>
      </c>
      <c r="W312" t="s">
        <v>173</v>
      </c>
      <c r="X312" t="s">
        <v>174</v>
      </c>
      <c r="Y312" t="s">
        <v>175</v>
      </c>
      <c r="Z312">
        <v>0</v>
      </c>
      <c r="AA312" t="s">
        <v>2787</v>
      </c>
      <c r="AB312">
        <v>13</v>
      </c>
      <c r="AC312">
        <v>80250</v>
      </c>
      <c r="AK312">
        <v>52000</v>
      </c>
      <c r="AL312">
        <v>0</v>
      </c>
      <c r="AM312">
        <v>0</v>
      </c>
      <c r="AN312">
        <v>80250</v>
      </c>
      <c r="AO312">
        <v>0</v>
      </c>
      <c r="AP312">
        <v>0</v>
      </c>
      <c r="AQ312">
        <v>0</v>
      </c>
      <c r="AR312">
        <v>0</v>
      </c>
      <c r="AS312">
        <v>0</v>
      </c>
      <c r="AW312">
        <v>8500</v>
      </c>
      <c r="AX312">
        <v>80250</v>
      </c>
      <c r="AY312">
        <v>80250</v>
      </c>
      <c r="BH312">
        <v>0</v>
      </c>
      <c r="BI312">
        <v>53</v>
      </c>
      <c r="BJ312" t="s">
        <v>189</v>
      </c>
      <c r="BK312" t="s">
        <v>190</v>
      </c>
      <c r="BN312">
        <v>0.49863013698630138</v>
      </c>
      <c r="BO312">
        <v>5.9835616438356167</v>
      </c>
      <c r="BP312" t="s">
        <v>2788</v>
      </c>
      <c r="BQ312">
        <v>19750</v>
      </c>
      <c r="BR312" t="s">
        <v>2789</v>
      </c>
      <c r="BS312">
        <v>0</v>
      </c>
      <c r="BT312" s="13"/>
      <c r="BU312" s="13"/>
      <c r="BV312" s="13">
        <v>0</v>
      </c>
    </row>
    <row r="313" spans="1:74">
      <c r="A313">
        <v>5550</v>
      </c>
      <c r="B313" t="s">
        <v>223</v>
      </c>
      <c r="C313" t="s">
        <v>224</v>
      </c>
      <c r="D313" t="s">
        <v>654</v>
      </c>
      <c r="E313" t="s">
        <v>655</v>
      </c>
      <c r="F313" t="s">
        <v>656</v>
      </c>
      <c r="G313" t="s">
        <v>201</v>
      </c>
      <c r="H313" s="13">
        <v>43983</v>
      </c>
      <c r="I313" s="13">
        <v>44835</v>
      </c>
      <c r="J313" s="13">
        <v>44926</v>
      </c>
      <c r="K313" s="13">
        <v>44926</v>
      </c>
      <c r="L313">
        <v>452826</v>
      </c>
      <c r="M313" t="s">
        <v>655</v>
      </c>
      <c r="N313" t="s">
        <v>657</v>
      </c>
      <c r="P313" t="s">
        <v>167</v>
      </c>
      <c r="Q313" t="s">
        <v>658</v>
      </c>
      <c r="R313" t="s">
        <v>659</v>
      </c>
      <c r="T313" t="s">
        <v>170</v>
      </c>
      <c r="U313" t="s">
        <v>171</v>
      </c>
      <c r="V313" t="s">
        <v>172</v>
      </c>
      <c r="W313" t="s">
        <v>173</v>
      </c>
      <c r="X313" t="s">
        <v>174</v>
      </c>
      <c r="Y313" t="s">
        <v>175</v>
      </c>
      <c r="Z313">
        <v>0</v>
      </c>
      <c r="AA313" t="s">
        <v>660</v>
      </c>
      <c r="AB313">
        <v>13</v>
      </c>
      <c r="AC313">
        <v>0</v>
      </c>
      <c r="AD313" t="s">
        <v>268</v>
      </c>
      <c r="AE313" t="s">
        <v>661</v>
      </c>
      <c r="AK313">
        <v>33859</v>
      </c>
      <c r="AL313">
        <v>0</v>
      </c>
      <c r="AM313">
        <v>5048</v>
      </c>
      <c r="AN313">
        <v>60095</v>
      </c>
      <c r="AO313">
        <v>196365</v>
      </c>
      <c r="AP313">
        <v>196366</v>
      </c>
      <c r="AQ313">
        <v>0</v>
      </c>
      <c r="AR313">
        <v>0</v>
      </c>
      <c r="AS313">
        <v>0</v>
      </c>
      <c r="AW313">
        <v>9890</v>
      </c>
      <c r="AX313">
        <v>0</v>
      </c>
      <c r="AY313">
        <v>55287</v>
      </c>
      <c r="AZ313" t="s">
        <v>662</v>
      </c>
      <c r="BA313" t="s">
        <v>663</v>
      </c>
      <c r="BB313" t="s">
        <v>664</v>
      </c>
      <c r="BC313" t="s">
        <v>665</v>
      </c>
      <c r="BD313" t="s">
        <v>216</v>
      </c>
      <c r="BH313">
        <v>0</v>
      </c>
      <c r="BI313">
        <v>53</v>
      </c>
      <c r="BJ313" t="s">
        <v>189</v>
      </c>
      <c r="BK313" t="s">
        <v>190</v>
      </c>
      <c r="BN313">
        <v>2.5835616438356164</v>
      </c>
      <c r="BO313">
        <v>31.002739726027396</v>
      </c>
      <c r="BP313" t="s">
        <v>666</v>
      </c>
      <c r="BQ313">
        <v>6490</v>
      </c>
      <c r="BR313" t="s">
        <v>667</v>
      </c>
      <c r="BS313">
        <v>0</v>
      </c>
      <c r="BT313" s="13"/>
      <c r="BU313" s="13" t="s">
        <v>668</v>
      </c>
      <c r="BV313" s="13">
        <v>0</v>
      </c>
    </row>
    <row r="314" spans="1:74">
      <c r="A314">
        <v>5551</v>
      </c>
      <c r="B314" t="s">
        <v>528</v>
      </c>
      <c r="C314" t="s">
        <v>531</v>
      </c>
      <c r="D314" t="s">
        <v>2790</v>
      </c>
      <c r="E314" t="s">
        <v>2791</v>
      </c>
      <c r="F314" t="s">
        <v>2792</v>
      </c>
      <c r="G314" t="s">
        <v>201</v>
      </c>
      <c r="H314" s="13">
        <v>45061</v>
      </c>
      <c r="I314" s="13">
        <v>45061</v>
      </c>
      <c r="J314" s="13">
        <v>45199</v>
      </c>
      <c r="K314" s="13">
        <v>46295</v>
      </c>
      <c r="L314">
        <v>615700</v>
      </c>
      <c r="M314" t="s">
        <v>2791</v>
      </c>
      <c r="N314" t="s">
        <v>2793</v>
      </c>
      <c r="O314" t="s">
        <v>2794</v>
      </c>
      <c r="P314" t="s">
        <v>1374</v>
      </c>
      <c r="Q314" t="s">
        <v>1375</v>
      </c>
      <c r="R314" t="s">
        <v>2795</v>
      </c>
      <c r="T314" t="s">
        <v>170</v>
      </c>
      <c r="U314" t="s">
        <v>171</v>
      </c>
      <c r="V314" t="s">
        <v>172</v>
      </c>
      <c r="W314" t="s">
        <v>173</v>
      </c>
      <c r="X314" t="s">
        <v>174</v>
      </c>
      <c r="Y314" t="s">
        <v>175</v>
      </c>
      <c r="Z314">
        <v>0</v>
      </c>
      <c r="AA314" t="s">
        <v>2796</v>
      </c>
      <c r="AB314">
        <v>13</v>
      </c>
      <c r="AC314">
        <v>81700</v>
      </c>
      <c r="AK314">
        <v>57916</v>
      </c>
      <c r="AL314">
        <v>1500</v>
      </c>
      <c r="AM314">
        <v>3000</v>
      </c>
      <c r="AN314">
        <v>81700</v>
      </c>
      <c r="AO314">
        <v>178000</v>
      </c>
      <c r="AP314">
        <v>178000</v>
      </c>
      <c r="AQ314">
        <v>178000</v>
      </c>
      <c r="AR314">
        <v>0</v>
      </c>
      <c r="AS314">
        <v>0</v>
      </c>
      <c r="AW314">
        <v>17378</v>
      </c>
      <c r="AX314">
        <v>81700</v>
      </c>
      <c r="AY314">
        <v>81700</v>
      </c>
      <c r="BH314">
        <v>0</v>
      </c>
      <c r="BI314">
        <v>53</v>
      </c>
      <c r="BJ314" t="s">
        <v>189</v>
      </c>
      <c r="BK314" t="s">
        <v>190</v>
      </c>
      <c r="BN314">
        <v>3.3808219178082193</v>
      </c>
      <c r="BO314">
        <v>40.56986301369863</v>
      </c>
      <c r="BP314" t="s">
        <v>2797</v>
      </c>
      <c r="BQ314">
        <v>1906</v>
      </c>
      <c r="BR314" t="s">
        <v>2798</v>
      </c>
      <c r="BS314">
        <v>0</v>
      </c>
      <c r="BT314" s="13"/>
      <c r="BU314" s="13"/>
      <c r="BV314" s="13">
        <v>0</v>
      </c>
    </row>
    <row r="315" spans="1:74">
      <c r="A315">
        <v>5555</v>
      </c>
      <c r="B315" t="s">
        <v>528</v>
      </c>
      <c r="C315" t="s">
        <v>531</v>
      </c>
      <c r="D315" t="s">
        <v>846</v>
      </c>
      <c r="E315" t="s">
        <v>847</v>
      </c>
      <c r="F315" t="s">
        <v>848</v>
      </c>
      <c r="G315" t="s">
        <v>849</v>
      </c>
      <c r="H315" s="13">
        <v>44562</v>
      </c>
      <c r="I315" s="13">
        <v>45017</v>
      </c>
      <c r="J315" s="13">
        <v>45382</v>
      </c>
      <c r="K315" s="13">
        <v>46387</v>
      </c>
      <c r="L315">
        <v>230915</v>
      </c>
      <c r="M315" t="s">
        <v>850</v>
      </c>
      <c r="N315" t="s">
        <v>851</v>
      </c>
      <c r="P315" t="s">
        <v>852</v>
      </c>
      <c r="Q315" t="s">
        <v>853</v>
      </c>
      <c r="R315" t="s">
        <v>854</v>
      </c>
      <c r="S315" t="s">
        <v>855</v>
      </c>
      <c r="T315" t="s">
        <v>170</v>
      </c>
      <c r="U315" t="s">
        <v>171</v>
      </c>
      <c r="V315" t="s">
        <v>172</v>
      </c>
      <c r="W315" t="s">
        <v>173</v>
      </c>
      <c r="X315" t="s">
        <v>174</v>
      </c>
      <c r="Y315" t="s">
        <v>175</v>
      </c>
      <c r="Z315">
        <v>43691</v>
      </c>
      <c r="AA315" t="s">
        <v>848</v>
      </c>
      <c r="AB315">
        <v>12</v>
      </c>
      <c r="AC315">
        <v>43691</v>
      </c>
      <c r="AD315" t="s">
        <v>268</v>
      </c>
      <c r="AE315" t="s">
        <v>856</v>
      </c>
      <c r="AF315" t="s">
        <v>857</v>
      </c>
      <c r="AG315" t="s">
        <v>858</v>
      </c>
      <c r="AI315" t="s">
        <v>859</v>
      </c>
      <c r="AJ315" t="s">
        <v>182</v>
      </c>
      <c r="AK315">
        <v>39195</v>
      </c>
      <c r="AL315">
        <v>0</v>
      </c>
      <c r="AM315">
        <v>0</v>
      </c>
      <c r="AN315">
        <v>9419</v>
      </c>
      <c r="AO315">
        <v>42418</v>
      </c>
      <c r="AP315">
        <v>44539</v>
      </c>
      <c r="AQ315">
        <v>46766</v>
      </c>
      <c r="AR315">
        <v>49104</v>
      </c>
      <c r="AS315">
        <v>38669</v>
      </c>
      <c r="AU315" t="s">
        <v>860</v>
      </c>
      <c r="AW315">
        <v>4496</v>
      </c>
      <c r="AX315">
        <v>87382</v>
      </c>
      <c r="AY315">
        <v>43691</v>
      </c>
      <c r="AZ315" t="s">
        <v>861</v>
      </c>
      <c r="BA315" t="s">
        <v>862</v>
      </c>
      <c r="BB315" t="s">
        <v>861</v>
      </c>
      <c r="BC315" t="s">
        <v>862</v>
      </c>
      <c r="BD315" t="s">
        <v>216</v>
      </c>
      <c r="BE315" t="s">
        <v>863</v>
      </c>
      <c r="BF315" t="s">
        <v>864</v>
      </c>
      <c r="BG315" t="s">
        <v>865</v>
      </c>
      <c r="BH315">
        <v>73</v>
      </c>
      <c r="BI315">
        <v>73</v>
      </c>
      <c r="BJ315" t="s">
        <v>863</v>
      </c>
      <c r="BK315" t="s">
        <v>864</v>
      </c>
      <c r="BN315">
        <v>10</v>
      </c>
      <c r="BO315">
        <v>120</v>
      </c>
      <c r="BP315" t="s">
        <v>866</v>
      </c>
      <c r="BQ315">
        <v>0</v>
      </c>
      <c r="BR315" t="s">
        <v>867</v>
      </c>
      <c r="BT315" s="13"/>
      <c r="BU315" s="13"/>
      <c r="BV315" s="13"/>
    </row>
    <row r="316" spans="1:74">
      <c r="A316">
        <v>5556</v>
      </c>
      <c r="B316" t="s">
        <v>528</v>
      </c>
      <c r="C316" t="s">
        <v>531</v>
      </c>
      <c r="D316" t="s">
        <v>868</v>
      </c>
      <c r="E316" t="s">
        <v>869</v>
      </c>
      <c r="F316" t="s">
        <v>848</v>
      </c>
      <c r="G316" t="s">
        <v>849</v>
      </c>
      <c r="H316" s="13">
        <v>44562</v>
      </c>
      <c r="I316" s="13">
        <v>45017</v>
      </c>
      <c r="J316" s="13">
        <v>45382</v>
      </c>
      <c r="K316" s="13">
        <v>46387</v>
      </c>
      <c r="L316">
        <v>612905</v>
      </c>
      <c r="M316" t="s">
        <v>870</v>
      </c>
      <c r="N316" t="s">
        <v>871</v>
      </c>
      <c r="O316" t="s">
        <v>872</v>
      </c>
      <c r="P316" t="s">
        <v>167</v>
      </c>
      <c r="Q316" t="s">
        <v>873</v>
      </c>
      <c r="R316" t="s">
        <v>874</v>
      </c>
      <c r="S316" t="s">
        <v>855</v>
      </c>
      <c r="T316" t="s">
        <v>170</v>
      </c>
      <c r="U316" t="s">
        <v>171</v>
      </c>
      <c r="V316" t="s">
        <v>172</v>
      </c>
      <c r="W316" t="s">
        <v>173</v>
      </c>
      <c r="X316" t="s">
        <v>174</v>
      </c>
      <c r="Y316" t="s">
        <v>175</v>
      </c>
      <c r="Z316">
        <v>115966</v>
      </c>
      <c r="AA316" t="s">
        <v>848</v>
      </c>
      <c r="AB316">
        <v>12</v>
      </c>
      <c r="AC316">
        <v>115966</v>
      </c>
      <c r="AD316" t="s">
        <v>268</v>
      </c>
      <c r="AE316" t="s">
        <v>875</v>
      </c>
      <c r="AF316" t="s">
        <v>876</v>
      </c>
      <c r="AG316" t="s">
        <v>858</v>
      </c>
      <c r="AI316" t="s">
        <v>859</v>
      </c>
      <c r="AJ316" t="s">
        <v>182</v>
      </c>
      <c r="AK316">
        <v>69662</v>
      </c>
      <c r="AL316">
        <v>0</v>
      </c>
      <c r="AM316">
        <v>0</v>
      </c>
      <c r="AN316">
        <v>25000</v>
      </c>
      <c r="AO316">
        <v>112588</v>
      </c>
      <c r="AP316">
        <v>118217</v>
      </c>
      <c r="AQ316">
        <v>124128</v>
      </c>
      <c r="AR316">
        <v>130334</v>
      </c>
      <c r="AS316">
        <v>102638</v>
      </c>
      <c r="AW316">
        <v>26472</v>
      </c>
      <c r="AX316">
        <v>115966</v>
      </c>
      <c r="AY316">
        <v>115966</v>
      </c>
      <c r="AZ316" t="s">
        <v>877</v>
      </c>
      <c r="BA316" t="s">
        <v>878</v>
      </c>
      <c r="BB316" t="s">
        <v>879</v>
      </c>
      <c r="BC316" t="s">
        <v>880</v>
      </c>
      <c r="BD316" t="s">
        <v>216</v>
      </c>
      <c r="BE316" t="s">
        <v>863</v>
      </c>
      <c r="BF316" t="s">
        <v>864</v>
      </c>
      <c r="BG316" t="s">
        <v>865</v>
      </c>
      <c r="BH316">
        <v>73</v>
      </c>
      <c r="BI316">
        <v>73</v>
      </c>
      <c r="BJ316" t="s">
        <v>863</v>
      </c>
      <c r="BK316" t="s">
        <v>864</v>
      </c>
      <c r="BN316">
        <v>5</v>
      </c>
      <c r="BO316">
        <v>60</v>
      </c>
      <c r="BP316" t="s">
        <v>881</v>
      </c>
      <c r="BQ316">
        <v>19832</v>
      </c>
      <c r="BR316" t="s">
        <v>882</v>
      </c>
      <c r="BT316" s="13"/>
      <c r="BU316" s="13" t="s">
        <v>883</v>
      </c>
      <c r="BV316" s="13"/>
    </row>
    <row r="317" spans="1:74">
      <c r="A317">
        <v>5557</v>
      </c>
      <c r="B317" t="s">
        <v>528</v>
      </c>
      <c r="C317" t="s">
        <v>531</v>
      </c>
      <c r="D317" t="s">
        <v>884</v>
      </c>
      <c r="E317" t="s">
        <v>885</v>
      </c>
      <c r="F317" t="s">
        <v>848</v>
      </c>
      <c r="G317" t="s">
        <v>849</v>
      </c>
      <c r="H317" s="13">
        <v>44562</v>
      </c>
      <c r="I317" s="13">
        <v>45017</v>
      </c>
      <c r="J317" s="13">
        <v>45382</v>
      </c>
      <c r="K317" s="13">
        <v>46387</v>
      </c>
      <c r="L317">
        <v>4532325</v>
      </c>
      <c r="M317" t="s">
        <v>886</v>
      </c>
      <c r="N317" t="s">
        <v>887</v>
      </c>
      <c r="P317" t="s">
        <v>167</v>
      </c>
      <c r="Q317" t="s">
        <v>888</v>
      </c>
      <c r="R317" t="s">
        <v>889</v>
      </c>
      <c r="S317" t="s">
        <v>855</v>
      </c>
      <c r="T317" t="s">
        <v>170</v>
      </c>
      <c r="U317" t="s">
        <v>171</v>
      </c>
      <c r="V317" t="s">
        <v>172</v>
      </c>
      <c r="W317" t="s">
        <v>173</v>
      </c>
      <c r="X317" t="s">
        <v>174</v>
      </c>
      <c r="Y317" t="s">
        <v>175</v>
      </c>
      <c r="Z317">
        <v>0</v>
      </c>
      <c r="AA317" t="s">
        <v>848</v>
      </c>
      <c r="AB317">
        <v>12</v>
      </c>
      <c r="AC317">
        <v>857543</v>
      </c>
      <c r="AD317" t="s">
        <v>209</v>
      </c>
      <c r="AE317" t="s">
        <v>890</v>
      </c>
      <c r="AF317" t="s">
        <v>891</v>
      </c>
      <c r="AG317" t="s">
        <v>858</v>
      </c>
      <c r="AI317" t="s">
        <v>859</v>
      </c>
      <c r="AJ317" t="s">
        <v>182</v>
      </c>
      <c r="AK317">
        <v>637931</v>
      </c>
      <c r="AL317">
        <v>0</v>
      </c>
      <c r="AM317">
        <v>0</v>
      </c>
      <c r="AN317">
        <v>184870</v>
      </c>
      <c r="AO317">
        <v>832566</v>
      </c>
      <c r="AP317">
        <v>874194</v>
      </c>
      <c r="AQ317">
        <v>917904</v>
      </c>
      <c r="AR317">
        <v>963799</v>
      </c>
      <c r="AS317">
        <v>758992</v>
      </c>
      <c r="AW317">
        <v>164940</v>
      </c>
      <c r="AX317">
        <v>1715086</v>
      </c>
      <c r="AY317">
        <v>857543</v>
      </c>
      <c r="AZ317" t="s">
        <v>892</v>
      </c>
      <c r="BA317" t="s">
        <v>893</v>
      </c>
      <c r="BB317" t="s">
        <v>894</v>
      </c>
      <c r="BC317" t="s">
        <v>895</v>
      </c>
      <c r="BD317" t="s">
        <v>216</v>
      </c>
      <c r="BE317" t="s">
        <v>863</v>
      </c>
      <c r="BF317" t="s">
        <v>864</v>
      </c>
      <c r="BG317" t="s">
        <v>865</v>
      </c>
      <c r="BH317">
        <v>73</v>
      </c>
      <c r="BI317">
        <v>73</v>
      </c>
      <c r="BJ317" t="s">
        <v>863</v>
      </c>
      <c r="BK317" t="s">
        <v>864</v>
      </c>
      <c r="BN317">
        <v>10</v>
      </c>
      <c r="BO317">
        <v>120</v>
      </c>
      <c r="BP317" t="s">
        <v>896</v>
      </c>
      <c r="BQ317">
        <v>54672</v>
      </c>
      <c r="BR317" t="s">
        <v>897</v>
      </c>
      <c r="BT317" s="13"/>
      <c r="BU317" s="13" t="s">
        <v>898</v>
      </c>
      <c r="BV317" s="13"/>
    </row>
    <row r="318" spans="1:74">
      <c r="A318">
        <v>5558</v>
      </c>
      <c r="B318" t="s">
        <v>528</v>
      </c>
      <c r="C318" t="s">
        <v>531</v>
      </c>
      <c r="D318" t="s">
        <v>899</v>
      </c>
      <c r="E318" t="s">
        <v>900</v>
      </c>
      <c r="F318" t="s">
        <v>848</v>
      </c>
      <c r="G318" t="s">
        <v>849</v>
      </c>
      <c r="H318" s="13">
        <v>44562</v>
      </c>
      <c r="I318" s="13">
        <v>45017</v>
      </c>
      <c r="J318" s="13">
        <v>45382</v>
      </c>
      <c r="K318" s="13">
        <v>46387</v>
      </c>
      <c r="L318">
        <v>3769388</v>
      </c>
      <c r="M318" t="s">
        <v>900</v>
      </c>
      <c r="N318" t="s">
        <v>901</v>
      </c>
      <c r="P318" t="s">
        <v>902</v>
      </c>
      <c r="Q318" t="s">
        <v>903</v>
      </c>
      <c r="R318" t="s">
        <v>904</v>
      </c>
      <c r="S318" t="s">
        <v>855</v>
      </c>
      <c r="T318" t="s">
        <v>170</v>
      </c>
      <c r="U318" t="s">
        <v>171</v>
      </c>
      <c r="V318" t="s">
        <v>172</v>
      </c>
      <c r="W318" t="s">
        <v>173</v>
      </c>
      <c r="X318" t="s">
        <v>174</v>
      </c>
      <c r="Y318" t="s">
        <v>175</v>
      </c>
      <c r="Z318">
        <v>713191</v>
      </c>
      <c r="AA318" t="s">
        <v>848</v>
      </c>
      <c r="AB318">
        <v>12</v>
      </c>
      <c r="AC318">
        <v>713191</v>
      </c>
      <c r="AD318" t="s">
        <v>268</v>
      </c>
      <c r="AE318" t="s">
        <v>905</v>
      </c>
      <c r="AG318" t="s">
        <v>858</v>
      </c>
      <c r="AI318" t="s">
        <v>859</v>
      </c>
      <c r="AJ318" t="s">
        <v>182</v>
      </c>
      <c r="AK318">
        <v>439456</v>
      </c>
      <c r="AL318">
        <v>0</v>
      </c>
      <c r="AM318">
        <v>64836</v>
      </c>
      <c r="AN318">
        <v>153750</v>
      </c>
      <c r="AO318">
        <v>692418</v>
      </c>
      <c r="AP318">
        <v>727039</v>
      </c>
      <c r="AQ318">
        <v>763391</v>
      </c>
      <c r="AR318">
        <v>801561</v>
      </c>
      <c r="AS318">
        <v>631229</v>
      </c>
      <c r="AW318">
        <v>114259</v>
      </c>
      <c r="AX318">
        <v>1426382</v>
      </c>
      <c r="AY318">
        <v>713191</v>
      </c>
      <c r="AZ318" t="s">
        <v>906</v>
      </c>
      <c r="BA318" t="s">
        <v>907</v>
      </c>
      <c r="BB318" t="s">
        <v>908</v>
      </c>
      <c r="BC318" t="s">
        <v>909</v>
      </c>
      <c r="BD318" t="s">
        <v>216</v>
      </c>
      <c r="BE318" t="s">
        <v>863</v>
      </c>
      <c r="BF318" t="s">
        <v>864</v>
      </c>
      <c r="BG318" t="s">
        <v>865</v>
      </c>
      <c r="BH318">
        <v>73</v>
      </c>
      <c r="BI318">
        <v>73</v>
      </c>
      <c r="BJ318" t="s">
        <v>863</v>
      </c>
      <c r="BK318" t="s">
        <v>864</v>
      </c>
      <c r="BN318">
        <v>10</v>
      </c>
      <c r="BO318">
        <v>120</v>
      </c>
      <c r="BP318" t="s">
        <v>910</v>
      </c>
      <c r="BQ318">
        <v>94640</v>
      </c>
      <c r="BR318" t="s">
        <v>911</v>
      </c>
      <c r="BT318" s="13"/>
      <c r="BU318" s="13" t="s">
        <v>912</v>
      </c>
      <c r="BV318" s="13"/>
    </row>
    <row r="319" spans="1:74">
      <c r="A319">
        <v>5559</v>
      </c>
      <c r="B319" t="s">
        <v>528</v>
      </c>
      <c r="C319" t="s">
        <v>531</v>
      </c>
      <c r="D319" t="s">
        <v>913</v>
      </c>
      <c r="E319" t="s">
        <v>914</v>
      </c>
      <c r="F319" t="s">
        <v>848</v>
      </c>
      <c r="G319" t="s">
        <v>849</v>
      </c>
      <c r="H319" s="13">
        <v>44562</v>
      </c>
      <c r="I319" s="13">
        <v>45017</v>
      </c>
      <c r="J319" s="13">
        <v>45382</v>
      </c>
      <c r="K319" s="13">
        <v>46387</v>
      </c>
      <c r="L319">
        <v>2206471</v>
      </c>
      <c r="M319" t="s">
        <v>914</v>
      </c>
      <c r="N319" t="s">
        <v>915</v>
      </c>
      <c r="P319" t="s">
        <v>264</v>
      </c>
      <c r="Q319" t="s">
        <v>265</v>
      </c>
      <c r="R319" t="s">
        <v>916</v>
      </c>
      <c r="S319" t="s">
        <v>855</v>
      </c>
      <c r="T319" t="s">
        <v>170</v>
      </c>
      <c r="U319" t="s">
        <v>171</v>
      </c>
      <c r="V319" t="s">
        <v>172</v>
      </c>
      <c r="W319" t="s">
        <v>173</v>
      </c>
      <c r="X319" t="s">
        <v>174</v>
      </c>
      <c r="Y319" t="s">
        <v>175</v>
      </c>
      <c r="Z319">
        <v>417478</v>
      </c>
      <c r="AA319" t="s">
        <v>848</v>
      </c>
      <c r="AB319">
        <v>12</v>
      </c>
      <c r="AC319">
        <v>417478</v>
      </c>
      <c r="AD319" t="s">
        <v>268</v>
      </c>
      <c r="AE319" t="s">
        <v>917</v>
      </c>
      <c r="AF319" t="s">
        <v>918</v>
      </c>
      <c r="AG319" t="s">
        <v>858</v>
      </c>
      <c r="AI319" t="s">
        <v>859</v>
      </c>
      <c r="AJ319" t="s">
        <v>182</v>
      </c>
      <c r="AK319">
        <v>273550</v>
      </c>
      <c r="AL319">
        <v>0</v>
      </c>
      <c r="AM319">
        <v>0</v>
      </c>
      <c r="AN319">
        <v>90000</v>
      </c>
      <c r="AO319">
        <v>405318</v>
      </c>
      <c r="AP319">
        <v>425584</v>
      </c>
      <c r="AQ319">
        <v>446863</v>
      </c>
      <c r="AR319">
        <v>469206</v>
      </c>
      <c r="AS319">
        <v>369500</v>
      </c>
      <c r="AU319" t="s">
        <v>919</v>
      </c>
      <c r="AW319">
        <v>58813</v>
      </c>
      <c r="AX319">
        <v>417478</v>
      </c>
      <c r="AY319">
        <v>417478</v>
      </c>
      <c r="AZ319" t="s">
        <v>628</v>
      </c>
      <c r="BA319" t="s">
        <v>920</v>
      </c>
      <c r="BB319" t="s">
        <v>628</v>
      </c>
      <c r="BC319" t="s">
        <v>920</v>
      </c>
      <c r="BD319" t="s">
        <v>216</v>
      </c>
      <c r="BE319" t="s">
        <v>863</v>
      </c>
      <c r="BF319" t="s">
        <v>864</v>
      </c>
      <c r="BG319" t="s">
        <v>865</v>
      </c>
      <c r="BH319">
        <v>73</v>
      </c>
      <c r="BI319">
        <v>73</v>
      </c>
      <c r="BJ319" t="s">
        <v>863</v>
      </c>
      <c r="BK319" t="s">
        <v>864</v>
      </c>
      <c r="BN319">
        <v>5</v>
      </c>
      <c r="BO319">
        <v>60</v>
      </c>
      <c r="BP319" t="s">
        <v>921</v>
      </c>
      <c r="BQ319">
        <v>85115</v>
      </c>
      <c r="BR319" t="s">
        <v>922</v>
      </c>
      <c r="BT319" s="13"/>
      <c r="BU319" s="13"/>
      <c r="BV319" s="13"/>
    </row>
    <row r="320" spans="1:74">
      <c r="A320">
        <v>5560</v>
      </c>
      <c r="B320" t="s">
        <v>528</v>
      </c>
      <c r="C320" t="s">
        <v>531</v>
      </c>
      <c r="D320" t="s">
        <v>923</v>
      </c>
      <c r="E320" t="s">
        <v>924</v>
      </c>
      <c r="F320" t="s">
        <v>848</v>
      </c>
      <c r="G320" t="s">
        <v>849</v>
      </c>
      <c r="H320" s="13">
        <v>44562</v>
      </c>
      <c r="I320" s="13">
        <v>45017</v>
      </c>
      <c r="J320" s="13">
        <v>45382</v>
      </c>
      <c r="K320" s="13">
        <v>46387</v>
      </c>
      <c r="L320">
        <v>8137081</v>
      </c>
      <c r="M320" t="s">
        <v>924</v>
      </c>
      <c r="N320" t="s">
        <v>925</v>
      </c>
      <c r="O320" t="s">
        <v>872</v>
      </c>
      <c r="P320" t="s">
        <v>264</v>
      </c>
      <c r="Q320" t="s">
        <v>265</v>
      </c>
      <c r="R320" t="s">
        <v>926</v>
      </c>
      <c r="S320" t="s">
        <v>855</v>
      </c>
      <c r="T320" t="s">
        <v>170</v>
      </c>
      <c r="U320" t="s">
        <v>171</v>
      </c>
      <c r="V320" t="s">
        <v>172</v>
      </c>
      <c r="W320" t="s">
        <v>173</v>
      </c>
      <c r="X320" t="s">
        <v>174</v>
      </c>
      <c r="Y320" t="s">
        <v>175</v>
      </c>
      <c r="Z320">
        <v>1539584</v>
      </c>
      <c r="AA320" t="s">
        <v>848</v>
      </c>
      <c r="AB320">
        <v>12</v>
      </c>
      <c r="AC320">
        <v>1539584</v>
      </c>
      <c r="AD320" t="s">
        <v>268</v>
      </c>
      <c r="AE320" t="s">
        <v>927</v>
      </c>
      <c r="AF320" t="s">
        <v>928</v>
      </c>
      <c r="AG320" t="s">
        <v>858</v>
      </c>
      <c r="AI320" t="s">
        <v>859</v>
      </c>
      <c r="AJ320" t="s">
        <v>182</v>
      </c>
      <c r="AK320">
        <v>898955</v>
      </c>
      <c r="AL320">
        <v>0</v>
      </c>
      <c r="AM320">
        <v>182597</v>
      </c>
      <c r="AN320">
        <v>331905</v>
      </c>
      <c r="AO320">
        <v>1494742</v>
      </c>
      <c r="AP320">
        <v>1569479</v>
      </c>
      <c r="AQ320">
        <v>1647953</v>
      </c>
      <c r="AR320">
        <v>1730351</v>
      </c>
      <c r="AS320">
        <v>1362651</v>
      </c>
      <c r="AW320">
        <v>270107</v>
      </c>
      <c r="AX320">
        <v>3079168</v>
      </c>
      <c r="AY320">
        <v>1539584</v>
      </c>
      <c r="AZ320" t="s">
        <v>413</v>
      </c>
      <c r="BA320" t="s">
        <v>929</v>
      </c>
      <c r="BB320" t="s">
        <v>930</v>
      </c>
      <c r="BC320" t="s">
        <v>931</v>
      </c>
      <c r="BD320" t="s">
        <v>216</v>
      </c>
      <c r="BE320" t="s">
        <v>863</v>
      </c>
      <c r="BF320" t="s">
        <v>864</v>
      </c>
      <c r="BG320" t="s">
        <v>865</v>
      </c>
      <c r="BH320">
        <v>73</v>
      </c>
      <c r="BI320">
        <v>73</v>
      </c>
      <c r="BJ320" t="s">
        <v>863</v>
      </c>
      <c r="BK320" t="s">
        <v>864</v>
      </c>
      <c r="BN320">
        <v>10</v>
      </c>
      <c r="BO320">
        <v>120</v>
      </c>
      <c r="BP320" t="s">
        <v>932</v>
      </c>
      <c r="BQ320">
        <v>187925</v>
      </c>
      <c r="BR320" t="s">
        <v>933</v>
      </c>
      <c r="BT320" s="13"/>
      <c r="BU320" s="13"/>
      <c r="BV320" s="13"/>
    </row>
    <row r="321" spans="1:74">
      <c r="A321">
        <v>5561</v>
      </c>
      <c r="B321" t="s">
        <v>528</v>
      </c>
      <c r="C321" t="s">
        <v>531</v>
      </c>
      <c r="D321" t="s">
        <v>934</v>
      </c>
      <c r="E321" t="s">
        <v>935</v>
      </c>
      <c r="F321" t="s">
        <v>848</v>
      </c>
      <c r="G321" t="s">
        <v>849</v>
      </c>
      <c r="H321" s="13">
        <v>44562</v>
      </c>
      <c r="I321" s="13">
        <v>45017</v>
      </c>
      <c r="J321" s="13">
        <v>45382</v>
      </c>
      <c r="K321" s="13">
        <v>46387</v>
      </c>
      <c r="L321">
        <v>3032763</v>
      </c>
      <c r="M321" t="s">
        <v>936</v>
      </c>
      <c r="N321" t="s">
        <v>937</v>
      </c>
      <c r="P321" t="s">
        <v>264</v>
      </c>
      <c r="Q321" t="s">
        <v>938</v>
      </c>
      <c r="R321" t="s">
        <v>939</v>
      </c>
      <c r="S321" t="s">
        <v>855</v>
      </c>
      <c r="T321" t="s">
        <v>170</v>
      </c>
      <c r="U321" t="s">
        <v>171</v>
      </c>
      <c r="V321" t="s">
        <v>172</v>
      </c>
      <c r="W321" t="s">
        <v>173</v>
      </c>
      <c r="X321" t="s">
        <v>174</v>
      </c>
      <c r="Y321" t="s">
        <v>175</v>
      </c>
      <c r="Z321">
        <v>573817</v>
      </c>
      <c r="AA321" t="s">
        <v>848</v>
      </c>
      <c r="AB321">
        <v>12</v>
      </c>
      <c r="AC321">
        <v>573817</v>
      </c>
      <c r="AD321" t="s">
        <v>268</v>
      </c>
      <c r="AE321" t="s">
        <v>940</v>
      </c>
      <c r="AF321" t="s">
        <v>941</v>
      </c>
      <c r="AG321" t="s">
        <v>858</v>
      </c>
      <c r="AI321" t="s">
        <v>859</v>
      </c>
      <c r="AJ321" t="s">
        <v>182</v>
      </c>
      <c r="AK321">
        <v>204210</v>
      </c>
      <c r="AL321">
        <v>0</v>
      </c>
      <c r="AM321">
        <v>120386</v>
      </c>
      <c r="AN321">
        <v>123704</v>
      </c>
      <c r="AO321">
        <v>557104</v>
      </c>
      <c r="AP321">
        <v>584959</v>
      </c>
      <c r="AQ321">
        <v>614207</v>
      </c>
      <c r="AR321">
        <v>644917</v>
      </c>
      <c r="AS321">
        <v>507872</v>
      </c>
      <c r="AW321">
        <v>59221</v>
      </c>
      <c r="AX321">
        <v>573817</v>
      </c>
      <c r="AY321">
        <v>573817</v>
      </c>
      <c r="AZ321" t="s">
        <v>466</v>
      </c>
      <c r="BA321" t="s">
        <v>942</v>
      </c>
      <c r="BB321" t="s">
        <v>466</v>
      </c>
      <c r="BC321" t="s">
        <v>942</v>
      </c>
      <c r="BD321" t="s">
        <v>216</v>
      </c>
      <c r="BE321" t="s">
        <v>863</v>
      </c>
      <c r="BF321" t="s">
        <v>864</v>
      </c>
      <c r="BG321" t="s">
        <v>865</v>
      </c>
      <c r="BH321">
        <v>73</v>
      </c>
      <c r="BI321">
        <v>73</v>
      </c>
      <c r="BJ321" t="s">
        <v>863</v>
      </c>
      <c r="BK321" t="s">
        <v>864</v>
      </c>
      <c r="BN321">
        <v>5</v>
      </c>
      <c r="BO321">
        <v>60</v>
      </c>
      <c r="BP321" t="s">
        <v>943</v>
      </c>
      <c r="BQ321">
        <v>190000</v>
      </c>
      <c r="BR321" t="s">
        <v>944</v>
      </c>
      <c r="BT321" s="13"/>
      <c r="BU321" s="13"/>
      <c r="BV321" s="13"/>
    </row>
    <row r="322" spans="1:74">
      <c r="A322">
        <v>5562</v>
      </c>
      <c r="B322" t="s">
        <v>528</v>
      </c>
      <c r="C322" t="s">
        <v>531</v>
      </c>
      <c r="D322" t="s">
        <v>945</v>
      </c>
      <c r="E322" t="s">
        <v>946</v>
      </c>
      <c r="F322" t="s">
        <v>848</v>
      </c>
      <c r="G322" t="s">
        <v>849</v>
      </c>
      <c r="H322" s="13">
        <v>44562</v>
      </c>
      <c r="I322" s="13">
        <v>45017</v>
      </c>
      <c r="J322" s="13">
        <v>45382</v>
      </c>
      <c r="K322" s="13">
        <v>46387</v>
      </c>
      <c r="L322">
        <v>8431279</v>
      </c>
      <c r="M322" t="s">
        <v>946</v>
      </c>
      <c r="N322" t="s">
        <v>947</v>
      </c>
      <c r="P322" t="s">
        <v>264</v>
      </c>
      <c r="Q322" t="s">
        <v>948</v>
      </c>
      <c r="R322" t="s">
        <v>949</v>
      </c>
      <c r="S322" t="s">
        <v>855</v>
      </c>
      <c r="T322" t="s">
        <v>170</v>
      </c>
      <c r="U322" t="s">
        <v>171</v>
      </c>
      <c r="V322" t="s">
        <v>172</v>
      </c>
      <c r="W322" t="s">
        <v>173</v>
      </c>
      <c r="X322" t="s">
        <v>174</v>
      </c>
      <c r="Y322" t="s">
        <v>175</v>
      </c>
      <c r="Z322">
        <v>1595249</v>
      </c>
      <c r="AA322" t="s">
        <v>848</v>
      </c>
      <c r="AB322">
        <v>12</v>
      </c>
      <c r="AC322">
        <v>1595249</v>
      </c>
      <c r="AD322" t="s">
        <v>268</v>
      </c>
      <c r="AE322" t="s">
        <v>950</v>
      </c>
      <c r="AF322" t="s">
        <v>951</v>
      </c>
      <c r="AG322" t="s">
        <v>858</v>
      </c>
      <c r="AI322" t="s">
        <v>859</v>
      </c>
      <c r="AJ322" t="s">
        <v>182</v>
      </c>
      <c r="AK322">
        <v>937983</v>
      </c>
      <c r="AL322">
        <v>6000</v>
      </c>
      <c r="AM322">
        <v>145023</v>
      </c>
      <c r="AN322">
        <v>343905</v>
      </c>
      <c r="AO322">
        <v>1548785</v>
      </c>
      <c r="AP322">
        <v>1626224</v>
      </c>
      <c r="AQ322">
        <v>1707535</v>
      </c>
      <c r="AR322">
        <v>1792912</v>
      </c>
      <c r="AS322">
        <v>1411918</v>
      </c>
      <c r="AW322">
        <v>272013</v>
      </c>
      <c r="AX322">
        <v>1595249</v>
      </c>
      <c r="AY322">
        <v>1595249</v>
      </c>
      <c r="AZ322" t="s">
        <v>952</v>
      </c>
      <c r="BA322" t="s">
        <v>953</v>
      </c>
      <c r="BB322" t="s">
        <v>954</v>
      </c>
      <c r="BC322" t="s">
        <v>955</v>
      </c>
      <c r="BD322" t="s">
        <v>216</v>
      </c>
      <c r="BE322" t="s">
        <v>863</v>
      </c>
      <c r="BF322" t="s">
        <v>864</v>
      </c>
      <c r="BG322" t="s">
        <v>865</v>
      </c>
      <c r="BH322">
        <v>73</v>
      </c>
      <c r="BI322">
        <v>73</v>
      </c>
      <c r="BJ322" t="s">
        <v>863</v>
      </c>
      <c r="BK322" t="s">
        <v>864</v>
      </c>
      <c r="BN322">
        <v>5</v>
      </c>
      <c r="BO322">
        <v>60</v>
      </c>
      <c r="BP322" t="s">
        <v>956</v>
      </c>
      <c r="BQ322">
        <v>234230</v>
      </c>
      <c r="BR322" t="s">
        <v>957</v>
      </c>
      <c r="BT322" s="13"/>
      <c r="BU322" s="13" t="s">
        <v>958</v>
      </c>
      <c r="BV322" s="13"/>
    </row>
    <row r="323" spans="1:74">
      <c r="A323">
        <v>5563</v>
      </c>
      <c r="B323" t="s">
        <v>528</v>
      </c>
      <c r="C323" t="s">
        <v>531</v>
      </c>
      <c r="D323" t="s">
        <v>959</v>
      </c>
      <c r="E323" t="s">
        <v>960</v>
      </c>
      <c r="F323" t="s">
        <v>848</v>
      </c>
      <c r="G323" t="s">
        <v>849</v>
      </c>
      <c r="H323" s="13">
        <v>44562</v>
      </c>
      <c r="I323" s="13">
        <v>45017</v>
      </c>
      <c r="J323" s="13">
        <v>45382</v>
      </c>
      <c r="K323" s="13">
        <v>46387</v>
      </c>
      <c r="L323">
        <v>3015515</v>
      </c>
      <c r="M323" t="s">
        <v>961</v>
      </c>
      <c r="N323" t="s">
        <v>962</v>
      </c>
      <c r="O323" t="s">
        <v>963</v>
      </c>
      <c r="P323" t="s">
        <v>737</v>
      </c>
      <c r="Q323" t="s">
        <v>964</v>
      </c>
      <c r="R323" t="s">
        <v>965</v>
      </c>
      <c r="S323" t="s">
        <v>855</v>
      </c>
      <c r="T323" t="s">
        <v>170</v>
      </c>
      <c r="U323" t="s">
        <v>171</v>
      </c>
      <c r="V323" t="s">
        <v>172</v>
      </c>
      <c r="W323" t="s">
        <v>173</v>
      </c>
      <c r="X323" t="s">
        <v>174</v>
      </c>
      <c r="Y323" t="s">
        <v>175</v>
      </c>
      <c r="Z323">
        <v>570533</v>
      </c>
      <c r="AA323" t="s">
        <v>848</v>
      </c>
      <c r="AB323">
        <v>12</v>
      </c>
      <c r="AC323">
        <v>570553</v>
      </c>
      <c r="AD323" t="s">
        <v>268</v>
      </c>
      <c r="AE323" t="s">
        <v>966</v>
      </c>
      <c r="AF323" t="s">
        <v>967</v>
      </c>
      <c r="AG323" t="s">
        <v>858</v>
      </c>
      <c r="AI323" t="s">
        <v>859</v>
      </c>
      <c r="AJ323" t="s">
        <v>182</v>
      </c>
      <c r="AK323">
        <v>383013</v>
      </c>
      <c r="AL323">
        <v>0</v>
      </c>
      <c r="AM323">
        <v>51640</v>
      </c>
      <c r="AN323">
        <v>123000</v>
      </c>
      <c r="AO323">
        <v>553935</v>
      </c>
      <c r="AP323">
        <v>581632</v>
      </c>
      <c r="AQ323">
        <v>610714</v>
      </c>
      <c r="AR323">
        <v>641250</v>
      </c>
      <c r="AS323">
        <v>504984</v>
      </c>
      <c r="AW323">
        <v>57300</v>
      </c>
      <c r="AX323">
        <v>1141106</v>
      </c>
      <c r="AY323">
        <v>570553</v>
      </c>
      <c r="AZ323" t="s">
        <v>968</v>
      </c>
      <c r="BA323" t="s">
        <v>969</v>
      </c>
      <c r="BB323" t="s">
        <v>466</v>
      </c>
      <c r="BC323" t="s">
        <v>970</v>
      </c>
      <c r="BD323" t="s">
        <v>216</v>
      </c>
      <c r="BE323" t="s">
        <v>863</v>
      </c>
      <c r="BF323" t="s">
        <v>864</v>
      </c>
      <c r="BG323" t="s">
        <v>865</v>
      </c>
      <c r="BH323">
        <v>73</v>
      </c>
      <c r="BI323">
        <v>73</v>
      </c>
      <c r="BJ323" t="s">
        <v>863</v>
      </c>
      <c r="BK323" t="s">
        <v>864</v>
      </c>
      <c r="BN323">
        <v>10</v>
      </c>
      <c r="BO323">
        <v>120</v>
      </c>
      <c r="BP323" t="s">
        <v>971</v>
      </c>
      <c r="BQ323">
        <v>78600</v>
      </c>
      <c r="BR323" t="s">
        <v>972</v>
      </c>
      <c r="BT323" s="13"/>
      <c r="BU323" s="13" t="s">
        <v>973</v>
      </c>
      <c r="BV323" s="13"/>
    </row>
    <row r="324" spans="1:74">
      <c r="A324">
        <v>5564</v>
      </c>
      <c r="B324" t="s">
        <v>528</v>
      </c>
      <c r="C324" t="s">
        <v>531</v>
      </c>
      <c r="D324" t="s">
        <v>974</v>
      </c>
      <c r="E324" t="s">
        <v>975</v>
      </c>
      <c r="F324" t="s">
        <v>848</v>
      </c>
      <c r="G324" t="s">
        <v>849</v>
      </c>
      <c r="H324" s="13">
        <v>44562</v>
      </c>
      <c r="I324" s="13">
        <v>45017</v>
      </c>
      <c r="J324" s="13">
        <v>45382</v>
      </c>
      <c r="K324" s="13">
        <v>46387</v>
      </c>
      <c r="L324">
        <v>1216909</v>
      </c>
      <c r="M324" t="s">
        <v>976</v>
      </c>
      <c r="N324" t="s">
        <v>977</v>
      </c>
      <c r="O324" t="s">
        <v>978</v>
      </c>
      <c r="P324" t="s">
        <v>167</v>
      </c>
      <c r="Q324" t="s">
        <v>979</v>
      </c>
      <c r="R324" t="s">
        <v>980</v>
      </c>
      <c r="S324" t="s">
        <v>855</v>
      </c>
      <c r="T324" t="s">
        <v>170</v>
      </c>
      <c r="U324" t="s">
        <v>171</v>
      </c>
      <c r="V324" t="s">
        <v>172</v>
      </c>
      <c r="W324" t="s">
        <v>173</v>
      </c>
      <c r="X324" t="s">
        <v>174</v>
      </c>
      <c r="Y324" t="s">
        <v>175</v>
      </c>
      <c r="Z324">
        <v>230246</v>
      </c>
      <c r="AA324" t="s">
        <v>848</v>
      </c>
      <c r="AB324">
        <v>12</v>
      </c>
      <c r="AC324">
        <v>230246</v>
      </c>
      <c r="AD324" t="s">
        <v>268</v>
      </c>
      <c r="AE324" t="s">
        <v>981</v>
      </c>
      <c r="AG324" t="s">
        <v>858</v>
      </c>
      <c r="AI324" t="s">
        <v>859</v>
      </c>
      <c r="AJ324" t="s">
        <v>182</v>
      </c>
      <c r="AK324">
        <v>177350</v>
      </c>
      <c r="AL324">
        <v>0</v>
      </c>
      <c r="AM324">
        <v>20931</v>
      </c>
      <c r="AN324">
        <v>49637</v>
      </c>
      <c r="AO324">
        <v>223540</v>
      </c>
      <c r="AP324">
        <v>234717</v>
      </c>
      <c r="AQ324">
        <v>246453</v>
      </c>
      <c r="AR324">
        <v>258776</v>
      </c>
      <c r="AS324">
        <v>203786</v>
      </c>
      <c r="AW324">
        <v>25869</v>
      </c>
      <c r="AX324">
        <v>230246</v>
      </c>
      <c r="AY324">
        <v>230246</v>
      </c>
      <c r="AZ324" t="s">
        <v>982</v>
      </c>
      <c r="BA324" t="s">
        <v>983</v>
      </c>
      <c r="BB324" t="s">
        <v>984</v>
      </c>
      <c r="BC324" t="s">
        <v>985</v>
      </c>
      <c r="BD324" t="s">
        <v>216</v>
      </c>
      <c r="BE324" t="s">
        <v>863</v>
      </c>
      <c r="BF324" t="s">
        <v>864</v>
      </c>
      <c r="BG324" t="s">
        <v>865</v>
      </c>
      <c r="BH324">
        <v>73</v>
      </c>
      <c r="BI324">
        <v>73</v>
      </c>
      <c r="BJ324" t="s">
        <v>863</v>
      </c>
      <c r="BK324" t="s">
        <v>864</v>
      </c>
      <c r="BN324">
        <v>5</v>
      </c>
      <c r="BO324">
        <v>60</v>
      </c>
      <c r="BP324" t="s">
        <v>986</v>
      </c>
      <c r="BQ324">
        <v>6096</v>
      </c>
      <c r="BR324" t="s">
        <v>987</v>
      </c>
      <c r="BT324" s="13"/>
      <c r="BU324" s="13"/>
      <c r="BV324" s="13"/>
    </row>
    <row r="325" spans="1:74">
      <c r="A325">
        <v>5565</v>
      </c>
      <c r="B325" t="s">
        <v>528</v>
      </c>
      <c r="C325" t="s">
        <v>531</v>
      </c>
      <c r="D325" t="s">
        <v>988</v>
      </c>
      <c r="E325" t="s">
        <v>989</v>
      </c>
      <c r="F325" t="s">
        <v>848</v>
      </c>
      <c r="G325" t="s">
        <v>849</v>
      </c>
      <c r="H325" s="13">
        <v>44562</v>
      </c>
      <c r="I325" s="13">
        <v>45017</v>
      </c>
      <c r="J325" s="13">
        <v>45382</v>
      </c>
      <c r="K325" s="13">
        <v>46387</v>
      </c>
      <c r="L325">
        <v>1402613</v>
      </c>
      <c r="M325" t="s">
        <v>989</v>
      </c>
      <c r="N325" t="s">
        <v>990</v>
      </c>
      <c r="O325" t="s">
        <v>991</v>
      </c>
      <c r="P325" t="s">
        <v>264</v>
      </c>
      <c r="Q325" t="s">
        <v>265</v>
      </c>
      <c r="R325" t="s">
        <v>446</v>
      </c>
      <c r="S325" t="s">
        <v>855</v>
      </c>
      <c r="T325" t="s">
        <v>170</v>
      </c>
      <c r="U325" t="s">
        <v>171</v>
      </c>
      <c r="V325" t="s">
        <v>172</v>
      </c>
      <c r="W325" t="s">
        <v>173</v>
      </c>
      <c r="X325" t="s">
        <v>174</v>
      </c>
      <c r="Y325" t="s">
        <v>175</v>
      </c>
      <c r="Z325">
        <v>0</v>
      </c>
      <c r="AA325" t="s">
        <v>848</v>
      </c>
      <c r="AB325">
        <v>12</v>
      </c>
      <c r="AC325">
        <v>265383</v>
      </c>
      <c r="AD325" t="s">
        <v>992</v>
      </c>
      <c r="AE325" t="s">
        <v>993</v>
      </c>
      <c r="AF325" t="s">
        <v>994</v>
      </c>
      <c r="AG325" t="s">
        <v>858</v>
      </c>
      <c r="AI325" t="s">
        <v>859</v>
      </c>
      <c r="AJ325" t="s">
        <v>182</v>
      </c>
      <c r="AK325">
        <v>171491</v>
      </c>
      <c r="AL325">
        <v>493</v>
      </c>
      <c r="AM325">
        <v>24126</v>
      </c>
      <c r="AN325">
        <v>57211</v>
      </c>
      <c r="AO325">
        <v>257653</v>
      </c>
      <c r="AP325">
        <v>270536</v>
      </c>
      <c r="AQ325">
        <v>284063</v>
      </c>
      <c r="AR325">
        <v>298266</v>
      </c>
      <c r="AS325">
        <v>234884</v>
      </c>
      <c r="AW325">
        <v>51551</v>
      </c>
      <c r="AX325">
        <v>265383</v>
      </c>
      <c r="AY325">
        <v>265383</v>
      </c>
      <c r="AZ325" t="s">
        <v>995</v>
      </c>
      <c r="BA325" t="s">
        <v>996</v>
      </c>
      <c r="BB325" t="s">
        <v>997</v>
      </c>
      <c r="BC325" t="s">
        <v>998</v>
      </c>
      <c r="BD325" t="s">
        <v>216</v>
      </c>
      <c r="BE325" t="s">
        <v>863</v>
      </c>
      <c r="BF325" t="s">
        <v>864</v>
      </c>
      <c r="BG325" t="s">
        <v>865</v>
      </c>
      <c r="BH325">
        <v>73</v>
      </c>
      <c r="BI325">
        <v>73</v>
      </c>
      <c r="BJ325" t="s">
        <v>863</v>
      </c>
      <c r="BK325" t="s">
        <v>864</v>
      </c>
      <c r="BN325">
        <v>5</v>
      </c>
      <c r="BO325">
        <v>60</v>
      </c>
      <c r="BP325" t="s">
        <v>999</v>
      </c>
      <c r="BQ325">
        <v>17722</v>
      </c>
      <c r="BR325" t="s">
        <v>1000</v>
      </c>
      <c r="BT325" s="13"/>
      <c r="BU325" s="13"/>
      <c r="BV325" s="13"/>
    </row>
    <row r="326" spans="1:74">
      <c r="A326">
        <v>5566</v>
      </c>
      <c r="B326" t="s">
        <v>528</v>
      </c>
      <c r="C326" t="s">
        <v>531</v>
      </c>
      <c r="D326" t="s">
        <v>1001</v>
      </c>
      <c r="E326" t="s">
        <v>1002</v>
      </c>
      <c r="F326" t="s">
        <v>848</v>
      </c>
      <c r="G326" t="s">
        <v>849</v>
      </c>
      <c r="H326" s="13">
        <v>44562</v>
      </c>
      <c r="I326" s="13">
        <v>45017</v>
      </c>
      <c r="J326" s="13">
        <v>45382</v>
      </c>
      <c r="K326" s="13">
        <v>46387</v>
      </c>
      <c r="L326">
        <v>8774824</v>
      </c>
      <c r="M326" t="s">
        <v>1003</v>
      </c>
      <c r="N326" t="s">
        <v>1004</v>
      </c>
      <c r="P326" t="s">
        <v>229</v>
      </c>
      <c r="Q326" t="s">
        <v>1005</v>
      </c>
      <c r="R326" t="s">
        <v>1006</v>
      </c>
      <c r="S326" t="s">
        <v>855</v>
      </c>
      <c r="T326" t="s">
        <v>170</v>
      </c>
      <c r="U326" t="s">
        <v>171</v>
      </c>
      <c r="V326" t="s">
        <v>172</v>
      </c>
      <c r="W326" t="s">
        <v>173</v>
      </c>
      <c r="X326" t="s">
        <v>174</v>
      </c>
      <c r="Y326" t="s">
        <v>175</v>
      </c>
      <c r="Z326">
        <v>0</v>
      </c>
      <c r="AA326" t="s">
        <v>848</v>
      </c>
      <c r="AB326">
        <v>12</v>
      </c>
      <c r="AC326">
        <v>1660249</v>
      </c>
      <c r="AD326" t="s">
        <v>268</v>
      </c>
      <c r="AE326" t="s">
        <v>1007</v>
      </c>
      <c r="AF326" t="s">
        <v>1008</v>
      </c>
      <c r="AG326" t="s">
        <v>858</v>
      </c>
      <c r="AI326" t="s">
        <v>859</v>
      </c>
      <c r="AJ326" t="s">
        <v>182</v>
      </c>
      <c r="AK326">
        <v>1075189</v>
      </c>
      <c r="AL326">
        <v>5834</v>
      </c>
      <c r="AM326">
        <v>145137</v>
      </c>
      <c r="AN326">
        <v>357918</v>
      </c>
      <c r="AO326">
        <v>1611892</v>
      </c>
      <c r="AP326">
        <v>1692487</v>
      </c>
      <c r="AQ326">
        <v>1777111</v>
      </c>
      <c r="AR326">
        <v>1865967</v>
      </c>
      <c r="AS326">
        <v>1469449</v>
      </c>
      <c r="AW326">
        <v>317181</v>
      </c>
      <c r="AX326">
        <v>1660249</v>
      </c>
      <c r="AY326">
        <v>1660249</v>
      </c>
      <c r="AZ326" t="s">
        <v>415</v>
      </c>
      <c r="BA326" t="s">
        <v>1009</v>
      </c>
      <c r="BB326" t="s">
        <v>1010</v>
      </c>
      <c r="BC326" t="s">
        <v>1011</v>
      </c>
      <c r="BD326" t="s">
        <v>545</v>
      </c>
      <c r="BE326" t="s">
        <v>863</v>
      </c>
      <c r="BF326" t="s">
        <v>864</v>
      </c>
      <c r="BG326" t="s">
        <v>865</v>
      </c>
      <c r="BH326">
        <v>73</v>
      </c>
      <c r="BI326">
        <v>73</v>
      </c>
      <c r="BJ326" t="s">
        <v>863</v>
      </c>
      <c r="BK326" t="s">
        <v>864</v>
      </c>
      <c r="BN326">
        <v>5</v>
      </c>
      <c r="BO326">
        <v>60</v>
      </c>
      <c r="BP326" t="s">
        <v>1012</v>
      </c>
      <c r="BQ326">
        <v>116908</v>
      </c>
      <c r="BR326" t="s">
        <v>1013</v>
      </c>
      <c r="BT326" s="13"/>
      <c r="BU326" s="13"/>
      <c r="BV326" s="13"/>
    </row>
    <row r="327" spans="1:74">
      <c r="A327">
        <v>5567</v>
      </c>
      <c r="B327" t="s">
        <v>528</v>
      </c>
      <c r="C327" t="s">
        <v>531</v>
      </c>
      <c r="D327" t="s">
        <v>1014</v>
      </c>
      <c r="E327" t="s">
        <v>1015</v>
      </c>
      <c r="F327" t="s">
        <v>848</v>
      </c>
      <c r="G327" t="s">
        <v>849</v>
      </c>
      <c r="H327" s="13">
        <v>44562</v>
      </c>
      <c r="I327" s="13">
        <v>45017</v>
      </c>
      <c r="J327" s="13">
        <v>45382</v>
      </c>
      <c r="K327" s="13">
        <v>46387</v>
      </c>
      <c r="L327">
        <v>4535524</v>
      </c>
      <c r="M327" t="s">
        <v>1016</v>
      </c>
      <c r="N327" t="s">
        <v>1017</v>
      </c>
      <c r="O327" t="s">
        <v>1018</v>
      </c>
      <c r="P327" t="s">
        <v>167</v>
      </c>
      <c r="Q327" t="s">
        <v>1019</v>
      </c>
      <c r="R327" t="s">
        <v>1020</v>
      </c>
      <c r="S327" t="s">
        <v>855</v>
      </c>
      <c r="T327" t="s">
        <v>170</v>
      </c>
      <c r="U327" t="s">
        <v>171</v>
      </c>
      <c r="V327" t="s">
        <v>172</v>
      </c>
      <c r="W327" t="s">
        <v>173</v>
      </c>
      <c r="X327" t="s">
        <v>174</v>
      </c>
      <c r="Y327" t="s">
        <v>175</v>
      </c>
      <c r="Z327">
        <v>858148</v>
      </c>
      <c r="AA327" t="s">
        <v>848</v>
      </c>
      <c r="AB327">
        <v>12</v>
      </c>
      <c r="AC327">
        <v>858148</v>
      </c>
      <c r="AD327" t="s">
        <v>268</v>
      </c>
      <c r="AE327" t="s">
        <v>1021</v>
      </c>
      <c r="AF327" t="s">
        <v>1022</v>
      </c>
      <c r="AG327" t="s">
        <v>858</v>
      </c>
      <c r="AI327" t="s">
        <v>859</v>
      </c>
      <c r="AJ327" t="s">
        <v>182</v>
      </c>
      <c r="AK327">
        <v>584793</v>
      </c>
      <c r="AL327">
        <v>0</v>
      </c>
      <c r="AM327">
        <v>78013</v>
      </c>
      <c r="AN327">
        <v>185000</v>
      </c>
      <c r="AO327">
        <v>833153</v>
      </c>
      <c r="AP327">
        <v>874811</v>
      </c>
      <c r="AQ327">
        <v>918552</v>
      </c>
      <c r="AR327">
        <v>964480</v>
      </c>
      <c r="AS327">
        <v>759528</v>
      </c>
      <c r="AW327">
        <v>122807</v>
      </c>
      <c r="AX327">
        <v>2574444</v>
      </c>
      <c r="AY327">
        <v>858148</v>
      </c>
      <c r="AZ327" t="s">
        <v>1023</v>
      </c>
      <c r="BA327" t="s">
        <v>1024</v>
      </c>
      <c r="BB327" t="s">
        <v>1023</v>
      </c>
      <c r="BC327" t="s">
        <v>1024</v>
      </c>
      <c r="BD327" t="s">
        <v>216</v>
      </c>
      <c r="BE327" t="s">
        <v>863</v>
      </c>
      <c r="BF327" t="s">
        <v>864</v>
      </c>
      <c r="BG327" t="s">
        <v>865</v>
      </c>
      <c r="BH327">
        <v>73</v>
      </c>
      <c r="BI327">
        <v>73</v>
      </c>
      <c r="BJ327" t="s">
        <v>863</v>
      </c>
      <c r="BK327" t="s">
        <v>864</v>
      </c>
      <c r="BN327">
        <v>15</v>
      </c>
      <c r="BO327">
        <v>180</v>
      </c>
      <c r="BP327" t="s">
        <v>1025</v>
      </c>
      <c r="BQ327">
        <v>72535</v>
      </c>
      <c r="BR327" t="s">
        <v>1026</v>
      </c>
      <c r="BS327">
        <v>10</v>
      </c>
      <c r="BT327" s="13">
        <v>44561</v>
      </c>
      <c r="BU327" s="13"/>
      <c r="BV327" s="13"/>
    </row>
    <row r="328" spans="1:74">
      <c r="A328">
        <v>5568</v>
      </c>
      <c r="B328" t="s">
        <v>528</v>
      </c>
      <c r="C328" t="s">
        <v>531</v>
      </c>
      <c r="D328" t="s">
        <v>1027</v>
      </c>
      <c r="E328" t="s">
        <v>1028</v>
      </c>
      <c r="F328" t="s">
        <v>848</v>
      </c>
      <c r="G328" t="s">
        <v>849</v>
      </c>
      <c r="H328" s="13">
        <v>44562</v>
      </c>
      <c r="I328" s="13">
        <v>45017</v>
      </c>
      <c r="J328" s="13">
        <v>45382</v>
      </c>
      <c r="K328" s="13">
        <v>46387</v>
      </c>
      <c r="L328">
        <v>491849</v>
      </c>
      <c r="M328" t="s">
        <v>1029</v>
      </c>
      <c r="N328" t="s">
        <v>1030</v>
      </c>
      <c r="P328" t="s">
        <v>264</v>
      </c>
      <c r="Q328" t="s">
        <v>938</v>
      </c>
      <c r="R328" t="s">
        <v>1031</v>
      </c>
      <c r="S328" t="s">
        <v>855</v>
      </c>
      <c r="T328" t="s">
        <v>170</v>
      </c>
      <c r="U328" t="s">
        <v>171</v>
      </c>
      <c r="V328" t="s">
        <v>172</v>
      </c>
      <c r="W328" t="s">
        <v>173</v>
      </c>
      <c r="X328" t="s">
        <v>174</v>
      </c>
      <c r="Y328" t="s">
        <v>175</v>
      </c>
      <c r="Z328">
        <v>93061</v>
      </c>
      <c r="AA328" t="s">
        <v>848</v>
      </c>
      <c r="AB328">
        <v>12</v>
      </c>
      <c r="AC328">
        <v>93061</v>
      </c>
      <c r="AD328" t="s">
        <v>268</v>
      </c>
      <c r="AE328" t="s">
        <v>1032</v>
      </c>
      <c r="AG328" t="s">
        <v>858</v>
      </c>
      <c r="AI328" t="s">
        <v>859</v>
      </c>
      <c r="AJ328" t="s">
        <v>182</v>
      </c>
      <c r="AK328">
        <v>82851</v>
      </c>
      <c r="AL328">
        <v>0</v>
      </c>
      <c r="AM328">
        <v>3859</v>
      </c>
      <c r="AN328">
        <v>20062</v>
      </c>
      <c r="AO328">
        <v>90350</v>
      </c>
      <c r="AP328">
        <v>94868</v>
      </c>
      <c r="AQ328">
        <v>99611</v>
      </c>
      <c r="AR328">
        <v>104592</v>
      </c>
      <c r="AS328">
        <v>82366</v>
      </c>
      <c r="AW328">
        <v>6351</v>
      </c>
      <c r="AX328">
        <v>93061</v>
      </c>
      <c r="AY328">
        <v>93061</v>
      </c>
      <c r="AZ328" t="s">
        <v>1033</v>
      </c>
      <c r="BA328" t="s">
        <v>1034</v>
      </c>
      <c r="BB328" t="s">
        <v>1035</v>
      </c>
      <c r="BC328" t="s">
        <v>1036</v>
      </c>
      <c r="BD328" t="s">
        <v>1037</v>
      </c>
      <c r="BE328" t="s">
        <v>863</v>
      </c>
      <c r="BF328" t="s">
        <v>864</v>
      </c>
      <c r="BG328" t="s">
        <v>865</v>
      </c>
      <c r="BH328">
        <v>73</v>
      </c>
      <c r="BI328">
        <v>73</v>
      </c>
      <c r="BJ328" t="s">
        <v>863</v>
      </c>
      <c r="BK328" t="s">
        <v>864</v>
      </c>
      <c r="BN328">
        <v>5</v>
      </c>
      <c r="BO328">
        <v>60</v>
      </c>
      <c r="BP328" t="s">
        <v>1038</v>
      </c>
      <c r="BQ328">
        <v>0</v>
      </c>
      <c r="BR328" t="s">
        <v>1039</v>
      </c>
      <c r="BT328" s="13"/>
      <c r="BU328" s="13"/>
      <c r="BV328" s="13"/>
    </row>
    <row r="329" spans="1:74">
      <c r="A329">
        <v>5569</v>
      </c>
      <c r="B329" t="s">
        <v>528</v>
      </c>
      <c r="C329" t="s">
        <v>531</v>
      </c>
      <c r="D329" t="s">
        <v>1040</v>
      </c>
      <c r="E329" t="s">
        <v>1041</v>
      </c>
      <c r="F329" t="s">
        <v>848</v>
      </c>
      <c r="G329" t="s">
        <v>849</v>
      </c>
      <c r="H329" s="13">
        <v>44562</v>
      </c>
      <c r="I329" s="13">
        <v>45017</v>
      </c>
      <c r="J329" s="13">
        <v>45382</v>
      </c>
      <c r="K329" s="13">
        <v>46387</v>
      </c>
      <c r="L329">
        <v>702421</v>
      </c>
      <c r="M329" t="s">
        <v>1042</v>
      </c>
      <c r="N329" t="s">
        <v>1043</v>
      </c>
      <c r="O329" t="s">
        <v>1044</v>
      </c>
      <c r="P329" t="s">
        <v>1045</v>
      </c>
      <c r="Q329" t="s">
        <v>1046</v>
      </c>
      <c r="R329" t="s">
        <v>1047</v>
      </c>
      <c r="S329" t="s">
        <v>855</v>
      </c>
      <c r="T329" t="s">
        <v>170</v>
      </c>
      <c r="U329" t="s">
        <v>171</v>
      </c>
      <c r="V329" t="s">
        <v>172</v>
      </c>
      <c r="W329" t="s">
        <v>173</v>
      </c>
      <c r="X329" t="s">
        <v>174</v>
      </c>
      <c r="Y329" t="s">
        <v>175</v>
      </c>
      <c r="Z329">
        <v>132902</v>
      </c>
      <c r="AA329" t="s">
        <v>848</v>
      </c>
      <c r="AB329">
        <v>12</v>
      </c>
      <c r="AC329">
        <v>132902</v>
      </c>
      <c r="AD329" t="s">
        <v>268</v>
      </c>
      <c r="AE329" t="s">
        <v>1048</v>
      </c>
      <c r="AF329" t="s">
        <v>1049</v>
      </c>
      <c r="AG329" t="s">
        <v>858</v>
      </c>
      <c r="AI329" t="s">
        <v>859</v>
      </c>
      <c r="AJ329" t="s">
        <v>182</v>
      </c>
      <c r="AK329">
        <v>86452</v>
      </c>
      <c r="AL329">
        <v>0</v>
      </c>
      <c r="AM329">
        <v>0</v>
      </c>
      <c r="AN329">
        <v>28651</v>
      </c>
      <c r="AO329">
        <v>129031</v>
      </c>
      <c r="AP329">
        <v>135483</v>
      </c>
      <c r="AQ329">
        <v>142257</v>
      </c>
      <c r="AR329">
        <v>149370</v>
      </c>
      <c r="AS329">
        <v>117629</v>
      </c>
      <c r="AW329">
        <v>21612</v>
      </c>
      <c r="AX329">
        <v>132902</v>
      </c>
      <c r="AY329">
        <v>132902</v>
      </c>
      <c r="AZ329" t="s">
        <v>1050</v>
      </c>
      <c r="BA329" t="s">
        <v>1051</v>
      </c>
      <c r="BB329" t="s">
        <v>1050</v>
      </c>
      <c r="BC329" t="s">
        <v>1051</v>
      </c>
      <c r="BD329" t="s">
        <v>216</v>
      </c>
      <c r="BE329" t="s">
        <v>863</v>
      </c>
      <c r="BF329" t="s">
        <v>864</v>
      </c>
      <c r="BG329" t="s">
        <v>865</v>
      </c>
      <c r="BH329">
        <v>73</v>
      </c>
      <c r="BI329">
        <v>73</v>
      </c>
      <c r="BJ329" t="s">
        <v>863</v>
      </c>
      <c r="BK329" t="s">
        <v>864</v>
      </c>
      <c r="BN329">
        <v>5</v>
      </c>
      <c r="BO329">
        <v>60</v>
      </c>
      <c r="BP329" t="s">
        <v>1052</v>
      </c>
      <c r="BQ329">
        <v>24838</v>
      </c>
      <c r="BR329" t="s">
        <v>1053</v>
      </c>
      <c r="BT329" s="13"/>
      <c r="BU329" s="13"/>
      <c r="BV329" s="13"/>
    </row>
    <row r="330" spans="1:74">
      <c r="A330">
        <v>5570</v>
      </c>
      <c r="B330" t="s">
        <v>528</v>
      </c>
      <c r="C330" t="s">
        <v>531</v>
      </c>
      <c r="D330" t="s">
        <v>1054</v>
      </c>
      <c r="E330" t="s">
        <v>1055</v>
      </c>
      <c r="F330" t="s">
        <v>848</v>
      </c>
      <c r="G330" t="s">
        <v>849</v>
      </c>
      <c r="H330" s="13">
        <v>44562</v>
      </c>
      <c r="I330" s="13">
        <v>45017</v>
      </c>
      <c r="J330" s="13">
        <v>45382</v>
      </c>
      <c r="K330" s="13">
        <v>46387</v>
      </c>
      <c r="L330">
        <v>478076</v>
      </c>
      <c r="M330" t="s">
        <v>1056</v>
      </c>
      <c r="N330" t="s">
        <v>1057</v>
      </c>
      <c r="O330" t="s">
        <v>1058</v>
      </c>
      <c r="P330" t="s">
        <v>229</v>
      </c>
      <c r="Q330" t="s">
        <v>357</v>
      </c>
      <c r="R330" t="s">
        <v>1059</v>
      </c>
      <c r="S330" t="s">
        <v>855</v>
      </c>
      <c r="T330" t="s">
        <v>170</v>
      </c>
      <c r="U330" t="s">
        <v>171</v>
      </c>
      <c r="V330" t="s">
        <v>172</v>
      </c>
      <c r="W330" t="s">
        <v>173</v>
      </c>
      <c r="X330" t="s">
        <v>174</v>
      </c>
      <c r="Y330" t="s">
        <v>175</v>
      </c>
      <c r="Z330">
        <v>0</v>
      </c>
      <c r="AA330" t="s">
        <v>848</v>
      </c>
      <c r="AB330">
        <v>12</v>
      </c>
      <c r="AC330">
        <v>90455</v>
      </c>
      <c r="AD330" t="s">
        <v>268</v>
      </c>
      <c r="AE330" t="s">
        <v>1060</v>
      </c>
      <c r="AF330" t="s">
        <v>1061</v>
      </c>
      <c r="AG330" t="s">
        <v>858</v>
      </c>
      <c r="AI330" t="s">
        <v>859</v>
      </c>
      <c r="AJ330" t="s">
        <v>182</v>
      </c>
      <c r="AK330">
        <v>65886</v>
      </c>
      <c r="AL330">
        <v>0</v>
      </c>
      <c r="AM330">
        <v>10759</v>
      </c>
      <c r="AN330">
        <v>19500</v>
      </c>
      <c r="AO330">
        <v>87820</v>
      </c>
      <c r="AP330">
        <v>92211</v>
      </c>
      <c r="AQ330">
        <v>96822</v>
      </c>
      <c r="AR330">
        <v>101663</v>
      </c>
      <c r="AS330">
        <v>80060</v>
      </c>
      <c r="AU330" t="s">
        <v>1062</v>
      </c>
      <c r="AW330">
        <v>12078</v>
      </c>
      <c r="AX330">
        <v>271365</v>
      </c>
      <c r="AY330">
        <v>90455</v>
      </c>
      <c r="AZ330" t="s">
        <v>189</v>
      </c>
      <c r="BA330" t="s">
        <v>1063</v>
      </c>
      <c r="BB330" t="s">
        <v>511</v>
      </c>
      <c r="BC330" t="s">
        <v>1064</v>
      </c>
      <c r="BD330" t="s">
        <v>185</v>
      </c>
      <c r="BE330" t="s">
        <v>863</v>
      </c>
      <c r="BF330" t="s">
        <v>864</v>
      </c>
      <c r="BG330" t="s">
        <v>865</v>
      </c>
      <c r="BH330">
        <v>73</v>
      </c>
      <c r="BI330">
        <v>73</v>
      </c>
      <c r="BJ330" t="s">
        <v>863</v>
      </c>
      <c r="BK330" t="s">
        <v>864</v>
      </c>
      <c r="BN330">
        <v>15</v>
      </c>
      <c r="BO330">
        <v>180</v>
      </c>
      <c r="BP330" t="s">
        <v>1065</v>
      </c>
      <c r="BQ330">
        <v>1732</v>
      </c>
      <c r="BR330" t="s">
        <v>1066</v>
      </c>
      <c r="BS330">
        <v>10</v>
      </c>
      <c r="BT330" s="13">
        <v>44561</v>
      </c>
      <c r="BU330" s="13"/>
      <c r="BV330" s="13"/>
    </row>
    <row r="331" spans="1:74">
      <c r="A331">
        <v>5571</v>
      </c>
      <c r="B331" t="s">
        <v>528</v>
      </c>
      <c r="C331" t="s">
        <v>531</v>
      </c>
      <c r="D331" t="s">
        <v>1067</v>
      </c>
      <c r="E331" t="s">
        <v>1068</v>
      </c>
      <c r="F331" t="s">
        <v>848</v>
      </c>
      <c r="G331" t="s">
        <v>849</v>
      </c>
      <c r="H331" s="13">
        <v>44562</v>
      </c>
      <c r="I331" s="13">
        <v>45017</v>
      </c>
      <c r="J331" s="13">
        <v>45382</v>
      </c>
      <c r="K331" s="13">
        <v>46387</v>
      </c>
      <c r="L331">
        <v>1112485</v>
      </c>
      <c r="M331" t="s">
        <v>1068</v>
      </c>
      <c r="N331" t="s">
        <v>1069</v>
      </c>
      <c r="P331" t="s">
        <v>1070</v>
      </c>
      <c r="Q331" t="s">
        <v>1071</v>
      </c>
      <c r="R331" t="s">
        <v>1072</v>
      </c>
      <c r="S331" t="s">
        <v>855</v>
      </c>
      <c r="T331" t="s">
        <v>170</v>
      </c>
      <c r="U331" t="s">
        <v>171</v>
      </c>
      <c r="V331" t="s">
        <v>172</v>
      </c>
      <c r="W331" t="s">
        <v>173</v>
      </c>
      <c r="X331" t="s">
        <v>174</v>
      </c>
      <c r="Y331" t="s">
        <v>175</v>
      </c>
      <c r="Z331">
        <v>210489</v>
      </c>
      <c r="AA331" t="s">
        <v>848</v>
      </c>
      <c r="AB331">
        <v>12</v>
      </c>
      <c r="AC331">
        <v>210489</v>
      </c>
      <c r="AD331" t="s">
        <v>268</v>
      </c>
      <c r="AE331" t="s">
        <v>1073</v>
      </c>
      <c r="AF331" t="s">
        <v>1074</v>
      </c>
      <c r="AG331" t="s">
        <v>858</v>
      </c>
      <c r="AI331" t="s">
        <v>859</v>
      </c>
      <c r="AJ331" t="s">
        <v>182</v>
      </c>
      <c r="AK331">
        <v>147187</v>
      </c>
      <c r="AL331">
        <v>2401</v>
      </c>
      <c r="AM331">
        <v>0</v>
      </c>
      <c r="AN331">
        <v>45377</v>
      </c>
      <c r="AO331">
        <v>204358</v>
      </c>
      <c r="AP331">
        <v>214576</v>
      </c>
      <c r="AQ331">
        <v>225305</v>
      </c>
      <c r="AR331">
        <v>236570</v>
      </c>
      <c r="AS331">
        <v>186299</v>
      </c>
      <c r="AU331" t="s">
        <v>1075</v>
      </c>
      <c r="AW331">
        <v>13047</v>
      </c>
      <c r="AX331">
        <v>420978</v>
      </c>
      <c r="AY331">
        <v>210489</v>
      </c>
      <c r="AZ331" t="s">
        <v>415</v>
      </c>
      <c r="BA331" t="s">
        <v>1076</v>
      </c>
      <c r="BB331" t="s">
        <v>415</v>
      </c>
      <c r="BC331" t="s">
        <v>1076</v>
      </c>
      <c r="BD331" t="s">
        <v>1077</v>
      </c>
      <c r="BE331" t="s">
        <v>863</v>
      </c>
      <c r="BF331" t="s">
        <v>864</v>
      </c>
      <c r="BG331" t="s">
        <v>865</v>
      </c>
      <c r="BH331">
        <v>73</v>
      </c>
      <c r="BI331">
        <v>73</v>
      </c>
      <c r="BJ331" t="s">
        <v>863</v>
      </c>
      <c r="BK331" t="s">
        <v>864</v>
      </c>
      <c r="BN331">
        <v>10</v>
      </c>
      <c r="BO331">
        <v>120</v>
      </c>
      <c r="BP331" t="s">
        <v>1078</v>
      </c>
      <c r="BQ331">
        <v>47854</v>
      </c>
      <c r="BR331" t="s">
        <v>1079</v>
      </c>
      <c r="BT331" s="13"/>
      <c r="BU331" s="13"/>
      <c r="BV331" s="13"/>
    </row>
    <row r="332" spans="1:74">
      <c r="A332">
        <v>5572</v>
      </c>
      <c r="B332" t="s">
        <v>528</v>
      </c>
      <c r="C332" t="s">
        <v>531</v>
      </c>
      <c r="D332" t="s">
        <v>1080</v>
      </c>
      <c r="E332" t="s">
        <v>1081</v>
      </c>
      <c r="F332" t="s">
        <v>848</v>
      </c>
      <c r="G332" t="s">
        <v>849</v>
      </c>
      <c r="H332" s="13">
        <v>44562</v>
      </c>
      <c r="I332" s="13">
        <v>45017</v>
      </c>
      <c r="J332" s="13">
        <v>45382</v>
      </c>
      <c r="K332" s="13">
        <v>46387</v>
      </c>
      <c r="L332">
        <v>573684</v>
      </c>
      <c r="M332" t="s">
        <v>1082</v>
      </c>
      <c r="N332" t="s">
        <v>1083</v>
      </c>
      <c r="O332" t="s">
        <v>1084</v>
      </c>
      <c r="P332" t="s">
        <v>167</v>
      </c>
      <c r="Q332" t="s">
        <v>1085</v>
      </c>
      <c r="R332" t="s">
        <v>1086</v>
      </c>
      <c r="S332" t="s">
        <v>855</v>
      </c>
      <c r="T332" t="s">
        <v>170</v>
      </c>
      <c r="U332" t="s">
        <v>171</v>
      </c>
      <c r="V332" t="s">
        <v>172</v>
      </c>
      <c r="W332" t="s">
        <v>173</v>
      </c>
      <c r="X332" t="s">
        <v>174</v>
      </c>
      <c r="Y332" t="s">
        <v>175</v>
      </c>
      <c r="Z332">
        <v>108544</v>
      </c>
      <c r="AA332" t="s">
        <v>848</v>
      </c>
      <c r="AB332">
        <v>12</v>
      </c>
      <c r="AC332">
        <v>108544</v>
      </c>
      <c r="AD332" t="s">
        <v>209</v>
      </c>
      <c r="AE332" t="s">
        <v>1087</v>
      </c>
      <c r="AG332" t="s">
        <v>858</v>
      </c>
      <c r="AI332" t="s">
        <v>859</v>
      </c>
      <c r="AJ332" t="s">
        <v>182</v>
      </c>
      <c r="AK332">
        <v>76313</v>
      </c>
      <c r="AL332">
        <v>0</v>
      </c>
      <c r="AM332">
        <v>9841</v>
      </c>
      <c r="AN332">
        <v>23400</v>
      </c>
      <c r="AO332">
        <v>105383</v>
      </c>
      <c r="AP332">
        <v>110652</v>
      </c>
      <c r="AQ332">
        <v>116185</v>
      </c>
      <c r="AR332">
        <v>121994</v>
      </c>
      <c r="AS332">
        <v>96070</v>
      </c>
      <c r="AW332">
        <v>18102</v>
      </c>
      <c r="AX332">
        <v>108544</v>
      </c>
      <c r="AY332">
        <v>108544</v>
      </c>
      <c r="AZ332" t="s">
        <v>301</v>
      </c>
      <c r="BA332" t="s">
        <v>1088</v>
      </c>
      <c r="BB332" t="s">
        <v>1089</v>
      </c>
      <c r="BC332" t="s">
        <v>1090</v>
      </c>
      <c r="BD332" t="s">
        <v>185</v>
      </c>
      <c r="BE332" t="s">
        <v>863</v>
      </c>
      <c r="BF332" t="s">
        <v>864</v>
      </c>
      <c r="BG332" t="s">
        <v>865</v>
      </c>
      <c r="BH332">
        <v>73</v>
      </c>
      <c r="BI332">
        <v>73</v>
      </c>
      <c r="BJ332" t="s">
        <v>863</v>
      </c>
      <c r="BK332" t="s">
        <v>864</v>
      </c>
      <c r="BN332">
        <v>5</v>
      </c>
      <c r="BO332">
        <v>60</v>
      </c>
      <c r="BP332" t="s">
        <v>1091</v>
      </c>
      <c r="BQ332">
        <v>4288</v>
      </c>
      <c r="BR332" t="s">
        <v>1092</v>
      </c>
      <c r="BS332">
        <v>20</v>
      </c>
      <c r="BT332" s="13">
        <v>44561</v>
      </c>
      <c r="BU332" s="13"/>
      <c r="BV332" s="13"/>
    </row>
    <row r="333" spans="1:74">
      <c r="A333">
        <v>5573</v>
      </c>
      <c r="B333" t="s">
        <v>528</v>
      </c>
      <c r="C333" t="s">
        <v>531</v>
      </c>
      <c r="D333" t="s">
        <v>1093</v>
      </c>
      <c r="E333" t="s">
        <v>1094</v>
      </c>
      <c r="F333" t="s">
        <v>848</v>
      </c>
      <c r="G333" t="s">
        <v>849</v>
      </c>
      <c r="H333" s="13">
        <v>44562</v>
      </c>
      <c r="I333" s="13">
        <v>45017</v>
      </c>
      <c r="J333" s="13">
        <v>45382</v>
      </c>
      <c r="K333" s="13">
        <v>46387</v>
      </c>
      <c r="L333">
        <v>7863060</v>
      </c>
      <c r="M333" t="s">
        <v>1094</v>
      </c>
      <c r="N333" t="s">
        <v>1095</v>
      </c>
      <c r="O333" t="s">
        <v>1096</v>
      </c>
      <c r="P333" t="s">
        <v>282</v>
      </c>
      <c r="Q333" t="s">
        <v>673</v>
      </c>
      <c r="R333" t="s">
        <v>1097</v>
      </c>
      <c r="S333" t="s">
        <v>855</v>
      </c>
      <c r="T333" t="s">
        <v>170</v>
      </c>
      <c r="U333" t="s">
        <v>171</v>
      </c>
      <c r="V333" t="s">
        <v>172</v>
      </c>
      <c r="W333" t="s">
        <v>173</v>
      </c>
      <c r="X333" t="s">
        <v>174</v>
      </c>
      <c r="Y333" t="s">
        <v>175</v>
      </c>
      <c r="Z333">
        <v>1487738</v>
      </c>
      <c r="AA333" t="s">
        <v>848</v>
      </c>
      <c r="AB333">
        <v>12</v>
      </c>
      <c r="AC333">
        <v>1487738</v>
      </c>
      <c r="AD333" t="s">
        <v>268</v>
      </c>
      <c r="AE333" t="s">
        <v>1098</v>
      </c>
      <c r="AF333" t="s">
        <v>1099</v>
      </c>
      <c r="AG333" t="s">
        <v>858</v>
      </c>
      <c r="AI333" t="s">
        <v>859</v>
      </c>
      <c r="AJ333" t="s">
        <v>182</v>
      </c>
      <c r="AK333">
        <v>879162</v>
      </c>
      <c r="AL333">
        <v>0</v>
      </c>
      <c r="AM333">
        <v>129083</v>
      </c>
      <c r="AN333">
        <v>320728</v>
      </c>
      <c r="AO333">
        <v>1444406</v>
      </c>
      <c r="AP333">
        <v>1516626</v>
      </c>
      <c r="AQ333">
        <v>1592457</v>
      </c>
      <c r="AR333">
        <v>1672080</v>
      </c>
      <c r="AS333">
        <v>1316763</v>
      </c>
      <c r="AW333">
        <v>287046</v>
      </c>
      <c r="AX333">
        <v>1487738</v>
      </c>
      <c r="AY333">
        <v>1487738</v>
      </c>
      <c r="AZ333" t="s">
        <v>1100</v>
      </c>
      <c r="BA333" t="s">
        <v>1101</v>
      </c>
      <c r="BB333" t="s">
        <v>1102</v>
      </c>
      <c r="BC333" t="s">
        <v>1103</v>
      </c>
      <c r="BD333" t="s">
        <v>545</v>
      </c>
      <c r="BE333" t="s">
        <v>863</v>
      </c>
      <c r="BF333" t="s">
        <v>864</v>
      </c>
      <c r="BG333" t="s">
        <v>865</v>
      </c>
      <c r="BH333">
        <v>73</v>
      </c>
      <c r="BI333">
        <v>73</v>
      </c>
      <c r="BJ333" t="s">
        <v>863</v>
      </c>
      <c r="BK333" t="s">
        <v>864</v>
      </c>
      <c r="BN333">
        <v>5</v>
      </c>
      <c r="BO333">
        <v>60</v>
      </c>
      <c r="BP333" t="s">
        <v>1104</v>
      </c>
      <c r="BQ333">
        <v>192447</v>
      </c>
      <c r="BR333" t="s">
        <v>1105</v>
      </c>
      <c r="BS333">
        <v>11</v>
      </c>
      <c r="BT333" s="13">
        <v>43830</v>
      </c>
      <c r="BU333" s="13"/>
      <c r="BV333" s="13"/>
    </row>
    <row r="334" spans="1:74">
      <c r="A334">
        <v>5574</v>
      </c>
      <c r="B334" t="s">
        <v>528</v>
      </c>
      <c r="C334" t="s">
        <v>531</v>
      </c>
      <c r="D334" t="s">
        <v>1106</v>
      </c>
      <c r="E334" t="s">
        <v>1107</v>
      </c>
      <c r="F334" t="s">
        <v>848</v>
      </c>
      <c r="G334" t="s">
        <v>849</v>
      </c>
      <c r="H334" s="13">
        <v>44562</v>
      </c>
      <c r="I334" s="13">
        <v>45017</v>
      </c>
      <c r="J334" s="13">
        <v>45382</v>
      </c>
      <c r="K334" s="13">
        <v>46387</v>
      </c>
      <c r="L334">
        <v>4893351</v>
      </c>
      <c r="M334" t="s">
        <v>1108</v>
      </c>
      <c r="N334" t="s">
        <v>1109</v>
      </c>
      <c r="P334" t="s">
        <v>229</v>
      </c>
      <c r="Q334" t="s">
        <v>230</v>
      </c>
      <c r="R334" t="s">
        <v>1110</v>
      </c>
      <c r="S334" t="s">
        <v>855</v>
      </c>
      <c r="T334" t="s">
        <v>170</v>
      </c>
      <c r="U334" t="s">
        <v>171</v>
      </c>
      <c r="V334" t="s">
        <v>172</v>
      </c>
      <c r="W334" t="s">
        <v>173</v>
      </c>
      <c r="X334" t="s">
        <v>174</v>
      </c>
      <c r="Y334" t="s">
        <v>175</v>
      </c>
      <c r="Z334">
        <v>0</v>
      </c>
      <c r="AA334" t="s">
        <v>848</v>
      </c>
      <c r="AB334">
        <v>12</v>
      </c>
      <c r="AC334">
        <v>925852</v>
      </c>
      <c r="AD334" t="s">
        <v>268</v>
      </c>
      <c r="AE334" t="s">
        <v>1111</v>
      </c>
      <c r="AF334" t="s">
        <v>1112</v>
      </c>
      <c r="AG334" t="s">
        <v>858</v>
      </c>
      <c r="AI334" t="s">
        <v>859</v>
      </c>
      <c r="AJ334" t="s">
        <v>182</v>
      </c>
      <c r="AK334">
        <v>644822</v>
      </c>
      <c r="AL334">
        <v>0</v>
      </c>
      <c r="AM334">
        <v>0</v>
      </c>
      <c r="AN334">
        <v>199596</v>
      </c>
      <c r="AO334">
        <v>898885</v>
      </c>
      <c r="AP334">
        <v>943829</v>
      </c>
      <c r="AQ334">
        <v>991020</v>
      </c>
      <c r="AR334">
        <v>1040571</v>
      </c>
      <c r="AS334">
        <v>819450</v>
      </c>
      <c r="AW334">
        <v>211373</v>
      </c>
      <c r="AX334">
        <v>925852</v>
      </c>
      <c r="AY334">
        <v>925852</v>
      </c>
      <c r="AZ334" t="s">
        <v>1113</v>
      </c>
      <c r="BA334" t="s">
        <v>1114</v>
      </c>
      <c r="BB334" t="s">
        <v>930</v>
      </c>
      <c r="BC334" t="s">
        <v>1115</v>
      </c>
      <c r="BD334" t="s">
        <v>1116</v>
      </c>
      <c r="BE334" t="s">
        <v>863</v>
      </c>
      <c r="BF334" t="s">
        <v>864</v>
      </c>
      <c r="BG334" t="s">
        <v>865</v>
      </c>
      <c r="BH334">
        <v>73</v>
      </c>
      <c r="BI334">
        <v>73</v>
      </c>
      <c r="BJ334" t="s">
        <v>863</v>
      </c>
      <c r="BK334" t="s">
        <v>864</v>
      </c>
      <c r="BN334">
        <v>5</v>
      </c>
      <c r="BO334">
        <v>60</v>
      </c>
      <c r="BP334" t="s">
        <v>1117</v>
      </c>
      <c r="BQ334">
        <v>69657</v>
      </c>
      <c r="BR334" t="s">
        <v>1118</v>
      </c>
      <c r="BT334" s="13"/>
      <c r="BU334" s="13" t="s">
        <v>1119</v>
      </c>
      <c r="BV334" s="13"/>
    </row>
    <row r="335" spans="1:74">
      <c r="A335">
        <v>5575</v>
      </c>
      <c r="B335" t="s">
        <v>528</v>
      </c>
      <c r="C335" t="s">
        <v>531</v>
      </c>
      <c r="D335" t="s">
        <v>1120</v>
      </c>
      <c r="E335" t="s">
        <v>1121</v>
      </c>
      <c r="F335" t="s">
        <v>848</v>
      </c>
      <c r="G335" t="s">
        <v>849</v>
      </c>
      <c r="H335" s="13">
        <v>44562</v>
      </c>
      <c r="I335" s="13">
        <v>45017</v>
      </c>
      <c r="J335" s="13">
        <v>45382</v>
      </c>
      <c r="K335" s="13">
        <v>46387</v>
      </c>
      <c r="L335">
        <v>530896</v>
      </c>
      <c r="M335" t="s">
        <v>1121</v>
      </c>
      <c r="N335" t="s">
        <v>1122</v>
      </c>
      <c r="P335" t="s">
        <v>264</v>
      </c>
      <c r="Q335" t="s">
        <v>1123</v>
      </c>
      <c r="R335" t="s">
        <v>1124</v>
      </c>
      <c r="S335" t="s">
        <v>855</v>
      </c>
      <c r="T335" t="s">
        <v>170</v>
      </c>
      <c r="U335" t="s">
        <v>171</v>
      </c>
      <c r="V335" t="s">
        <v>172</v>
      </c>
      <c r="W335" t="s">
        <v>173</v>
      </c>
      <c r="X335" t="s">
        <v>174</v>
      </c>
      <c r="Y335" t="s">
        <v>175</v>
      </c>
      <c r="Z335">
        <v>100449</v>
      </c>
      <c r="AA335" t="s">
        <v>848</v>
      </c>
      <c r="AB335">
        <v>12</v>
      </c>
      <c r="AC335">
        <v>100449</v>
      </c>
      <c r="AD335" t="s">
        <v>268</v>
      </c>
      <c r="AE335" t="s">
        <v>1125</v>
      </c>
      <c r="AF335" t="s">
        <v>1126</v>
      </c>
      <c r="AG335" t="s">
        <v>858</v>
      </c>
      <c r="AI335" t="s">
        <v>859</v>
      </c>
      <c r="AJ335" t="s">
        <v>182</v>
      </c>
      <c r="AK335">
        <v>73537</v>
      </c>
      <c r="AL335">
        <v>0</v>
      </c>
      <c r="AM335">
        <v>7839</v>
      </c>
      <c r="AN335">
        <v>21655</v>
      </c>
      <c r="AO335">
        <v>97523</v>
      </c>
      <c r="AP335">
        <v>102399</v>
      </c>
      <c r="AQ335">
        <v>107519</v>
      </c>
      <c r="AR335">
        <v>112895</v>
      </c>
      <c r="AS335">
        <v>88905</v>
      </c>
      <c r="AW335">
        <v>19073</v>
      </c>
      <c r="AX335">
        <v>100449</v>
      </c>
      <c r="AY335">
        <v>100449</v>
      </c>
      <c r="AZ335" t="s">
        <v>1127</v>
      </c>
      <c r="BA335" t="s">
        <v>1128</v>
      </c>
      <c r="BB335" t="s">
        <v>1127</v>
      </c>
      <c r="BC335" t="s">
        <v>1128</v>
      </c>
      <c r="BD335" t="s">
        <v>216</v>
      </c>
      <c r="BE335" t="s">
        <v>863</v>
      </c>
      <c r="BF335" t="s">
        <v>864</v>
      </c>
      <c r="BG335" t="s">
        <v>865</v>
      </c>
      <c r="BH335">
        <v>73</v>
      </c>
      <c r="BI335">
        <v>73</v>
      </c>
      <c r="BJ335" t="s">
        <v>863</v>
      </c>
      <c r="BK335" t="s">
        <v>864</v>
      </c>
      <c r="BN335">
        <v>5</v>
      </c>
      <c r="BO335">
        <v>60</v>
      </c>
      <c r="BP335" t="s">
        <v>1129</v>
      </c>
      <c r="BQ335">
        <v>0</v>
      </c>
      <c r="BR335" t="s">
        <v>1130</v>
      </c>
      <c r="BT335" s="13"/>
      <c r="BU335" s="13"/>
      <c r="BV335" s="13"/>
    </row>
    <row r="336" spans="1:74">
      <c r="A336">
        <v>5576</v>
      </c>
      <c r="B336" t="s">
        <v>528</v>
      </c>
      <c r="C336" t="s">
        <v>531</v>
      </c>
      <c r="D336" t="s">
        <v>1131</v>
      </c>
      <c r="E336" t="s">
        <v>1132</v>
      </c>
      <c r="F336" t="s">
        <v>848</v>
      </c>
      <c r="G336" t="s">
        <v>849</v>
      </c>
      <c r="H336" s="13">
        <v>44562</v>
      </c>
      <c r="I336" s="13">
        <v>45017</v>
      </c>
      <c r="J336" s="13">
        <v>45382</v>
      </c>
      <c r="K336" s="13">
        <v>46387</v>
      </c>
      <c r="L336">
        <v>7448974</v>
      </c>
      <c r="M336" t="s">
        <v>1133</v>
      </c>
      <c r="N336" t="s">
        <v>1134</v>
      </c>
      <c r="P336" t="s">
        <v>314</v>
      </c>
      <c r="Q336" t="s">
        <v>592</v>
      </c>
      <c r="R336" t="s">
        <v>1135</v>
      </c>
      <c r="S336" t="s">
        <v>855</v>
      </c>
      <c r="T336" t="s">
        <v>170</v>
      </c>
      <c r="U336" t="s">
        <v>171</v>
      </c>
      <c r="V336" t="s">
        <v>172</v>
      </c>
      <c r="W336" t="s">
        <v>173</v>
      </c>
      <c r="X336" t="s">
        <v>174</v>
      </c>
      <c r="Y336" t="s">
        <v>175</v>
      </c>
      <c r="Z336">
        <v>1409390</v>
      </c>
      <c r="AA336" t="s">
        <v>848</v>
      </c>
      <c r="AB336">
        <v>12</v>
      </c>
      <c r="AC336">
        <v>1409390</v>
      </c>
      <c r="AD336" t="s">
        <v>209</v>
      </c>
      <c r="AE336" t="s">
        <v>1136</v>
      </c>
      <c r="AG336" t="s">
        <v>858</v>
      </c>
      <c r="AI336" t="s">
        <v>859</v>
      </c>
      <c r="AJ336" t="s">
        <v>182</v>
      </c>
      <c r="AK336">
        <v>887828</v>
      </c>
      <c r="AL336">
        <v>2700</v>
      </c>
      <c r="AM336">
        <v>128100</v>
      </c>
      <c r="AN336">
        <v>303837</v>
      </c>
      <c r="AO336">
        <v>1368340</v>
      </c>
      <c r="AP336">
        <v>1436757</v>
      </c>
      <c r="AQ336">
        <v>1508595</v>
      </c>
      <c r="AR336">
        <v>1584025</v>
      </c>
      <c r="AS336">
        <v>1247420</v>
      </c>
      <c r="AW336">
        <v>281339</v>
      </c>
      <c r="AX336">
        <v>1409390</v>
      </c>
      <c r="AY336">
        <v>1409390</v>
      </c>
      <c r="AZ336" t="s">
        <v>1137</v>
      </c>
      <c r="BA336" t="s">
        <v>1138</v>
      </c>
      <c r="BB336" t="s">
        <v>1137</v>
      </c>
      <c r="BC336" t="s">
        <v>1138</v>
      </c>
      <c r="BD336" t="s">
        <v>216</v>
      </c>
      <c r="BE336" t="s">
        <v>863</v>
      </c>
      <c r="BF336" t="s">
        <v>864</v>
      </c>
      <c r="BG336" t="s">
        <v>865</v>
      </c>
      <c r="BH336">
        <v>73</v>
      </c>
      <c r="BI336">
        <v>73</v>
      </c>
      <c r="BJ336" t="s">
        <v>863</v>
      </c>
      <c r="BK336" t="s">
        <v>864</v>
      </c>
      <c r="BN336">
        <v>5</v>
      </c>
      <c r="BO336">
        <v>60</v>
      </c>
      <c r="BP336" t="s">
        <v>1139</v>
      </c>
      <c r="BQ336">
        <v>109423</v>
      </c>
      <c r="BR336" t="s">
        <v>1140</v>
      </c>
      <c r="BT336" s="13"/>
      <c r="BU336" s="13"/>
      <c r="BV336" s="13"/>
    </row>
    <row r="337" spans="1:74">
      <c r="A337">
        <v>5577</v>
      </c>
      <c r="B337" t="s">
        <v>528</v>
      </c>
      <c r="C337" t="s">
        <v>531</v>
      </c>
      <c r="D337" t="s">
        <v>1141</v>
      </c>
      <c r="E337" t="s">
        <v>1142</v>
      </c>
      <c r="F337" t="s">
        <v>848</v>
      </c>
      <c r="G337" t="s">
        <v>849</v>
      </c>
      <c r="H337" s="13">
        <v>44562</v>
      </c>
      <c r="I337" s="13">
        <v>45017</v>
      </c>
      <c r="J337" s="13">
        <v>45382</v>
      </c>
      <c r="K337" s="13">
        <v>46387</v>
      </c>
      <c r="L337">
        <v>365964</v>
      </c>
      <c r="M337" t="s">
        <v>1143</v>
      </c>
      <c r="N337" t="s">
        <v>1144</v>
      </c>
      <c r="P337" t="s">
        <v>167</v>
      </c>
      <c r="Q337" t="s">
        <v>1145</v>
      </c>
      <c r="R337" t="s">
        <v>1146</v>
      </c>
      <c r="S337" t="s">
        <v>855</v>
      </c>
      <c r="T337" t="s">
        <v>170</v>
      </c>
      <c r="U337" t="s">
        <v>171</v>
      </c>
      <c r="V337" t="s">
        <v>172</v>
      </c>
      <c r="W337" t="s">
        <v>173</v>
      </c>
      <c r="X337" t="s">
        <v>174</v>
      </c>
      <c r="Y337" t="s">
        <v>175</v>
      </c>
      <c r="Z337">
        <v>0</v>
      </c>
      <c r="AA337" t="s">
        <v>848</v>
      </c>
      <c r="AB337">
        <v>12</v>
      </c>
      <c r="AC337">
        <v>69243</v>
      </c>
      <c r="AG337" t="s">
        <v>858</v>
      </c>
      <c r="AI337" t="s">
        <v>859</v>
      </c>
      <c r="AJ337" t="s">
        <v>182</v>
      </c>
      <c r="AK337">
        <v>45409</v>
      </c>
      <c r="AL337">
        <v>0</v>
      </c>
      <c r="AM337">
        <v>6191</v>
      </c>
      <c r="AN337">
        <v>14928</v>
      </c>
      <c r="AO337">
        <v>67226</v>
      </c>
      <c r="AP337">
        <v>70587</v>
      </c>
      <c r="AQ337">
        <v>74116</v>
      </c>
      <c r="AR337">
        <v>77822</v>
      </c>
      <c r="AS337">
        <v>61285</v>
      </c>
      <c r="AW337">
        <v>15190</v>
      </c>
      <c r="AX337">
        <v>69243</v>
      </c>
      <c r="AY337">
        <v>69243</v>
      </c>
      <c r="BB337" t="s">
        <v>1147</v>
      </c>
      <c r="BC337" t="s">
        <v>1088</v>
      </c>
      <c r="BE337" t="s">
        <v>863</v>
      </c>
      <c r="BF337" t="s">
        <v>864</v>
      </c>
      <c r="BG337" t="s">
        <v>865</v>
      </c>
      <c r="BH337">
        <v>73</v>
      </c>
      <c r="BI337">
        <v>73</v>
      </c>
      <c r="BJ337" t="s">
        <v>863</v>
      </c>
      <c r="BK337" t="s">
        <v>864</v>
      </c>
      <c r="BN337">
        <v>5</v>
      </c>
      <c r="BO337">
        <v>60</v>
      </c>
      <c r="BP337" t="s">
        <v>1148</v>
      </c>
      <c r="BQ337">
        <v>2453</v>
      </c>
      <c r="BR337" t="s">
        <v>1149</v>
      </c>
      <c r="BT337" s="13"/>
      <c r="BU337" s="13"/>
      <c r="BV337" s="13"/>
    </row>
    <row r="338" spans="1:74">
      <c r="A338">
        <v>5578</v>
      </c>
      <c r="B338" t="s">
        <v>528</v>
      </c>
      <c r="C338" t="s">
        <v>531</v>
      </c>
      <c r="D338" t="s">
        <v>1150</v>
      </c>
      <c r="E338" t="s">
        <v>1151</v>
      </c>
      <c r="F338" t="s">
        <v>848</v>
      </c>
      <c r="G338" t="s">
        <v>849</v>
      </c>
      <c r="H338" s="13">
        <v>44562</v>
      </c>
      <c r="I338" s="13">
        <v>45017</v>
      </c>
      <c r="J338" s="13">
        <v>45382</v>
      </c>
      <c r="K338" s="13">
        <v>46387</v>
      </c>
      <c r="L338">
        <v>3156473</v>
      </c>
      <c r="M338" t="s">
        <v>1151</v>
      </c>
      <c r="N338" t="s">
        <v>1152</v>
      </c>
      <c r="P338" t="s">
        <v>167</v>
      </c>
      <c r="Q338" t="s">
        <v>1153</v>
      </c>
      <c r="R338" t="s">
        <v>1154</v>
      </c>
      <c r="S338" t="s">
        <v>855</v>
      </c>
      <c r="T338" t="s">
        <v>170</v>
      </c>
      <c r="U338" t="s">
        <v>171</v>
      </c>
      <c r="V338" t="s">
        <v>172</v>
      </c>
      <c r="W338" t="s">
        <v>173</v>
      </c>
      <c r="X338" t="s">
        <v>174</v>
      </c>
      <c r="Y338" t="s">
        <v>175</v>
      </c>
      <c r="Z338">
        <v>597224</v>
      </c>
      <c r="AA338" t="s">
        <v>848</v>
      </c>
      <c r="AB338">
        <v>12</v>
      </c>
      <c r="AC338">
        <v>597224</v>
      </c>
      <c r="AD338" t="s">
        <v>268</v>
      </c>
      <c r="AE338" t="s">
        <v>1155</v>
      </c>
      <c r="AF338" t="s">
        <v>1156</v>
      </c>
      <c r="AG338" t="s">
        <v>858</v>
      </c>
      <c r="AI338" t="s">
        <v>859</v>
      </c>
      <c r="AJ338" t="s">
        <v>182</v>
      </c>
      <c r="AK338">
        <v>424052</v>
      </c>
      <c r="AL338">
        <v>0</v>
      </c>
      <c r="AM338">
        <v>0</v>
      </c>
      <c r="AN338">
        <v>128750</v>
      </c>
      <c r="AO338">
        <v>579829</v>
      </c>
      <c r="AP338">
        <v>608820</v>
      </c>
      <c r="AQ338">
        <v>639261</v>
      </c>
      <c r="AR338">
        <v>671224</v>
      </c>
      <c r="AS338">
        <v>528589</v>
      </c>
      <c r="AW338">
        <v>79172</v>
      </c>
      <c r="AX338">
        <v>597224</v>
      </c>
      <c r="AY338">
        <v>597224</v>
      </c>
      <c r="AZ338" t="s">
        <v>1157</v>
      </c>
      <c r="BA338" t="s">
        <v>1158</v>
      </c>
      <c r="BB338" t="s">
        <v>1159</v>
      </c>
      <c r="BC338" t="s">
        <v>1160</v>
      </c>
      <c r="BD338" t="s">
        <v>216</v>
      </c>
      <c r="BE338" t="s">
        <v>863</v>
      </c>
      <c r="BF338" t="s">
        <v>864</v>
      </c>
      <c r="BG338" t="s">
        <v>865</v>
      </c>
      <c r="BH338">
        <v>73</v>
      </c>
      <c r="BI338">
        <v>73</v>
      </c>
      <c r="BJ338" t="s">
        <v>863</v>
      </c>
      <c r="BK338" t="s">
        <v>864</v>
      </c>
      <c r="BN338">
        <v>5</v>
      </c>
      <c r="BO338">
        <v>60</v>
      </c>
      <c r="BP338" t="s">
        <v>1161</v>
      </c>
      <c r="BQ338">
        <v>94000</v>
      </c>
      <c r="BR338" t="s">
        <v>1162</v>
      </c>
      <c r="BT338" s="13"/>
      <c r="BU338" s="13"/>
      <c r="BV338" s="13"/>
    </row>
    <row r="339" spans="1:74">
      <c r="A339">
        <v>5579</v>
      </c>
      <c r="B339" t="s">
        <v>528</v>
      </c>
      <c r="C339" t="s">
        <v>531</v>
      </c>
      <c r="D339" t="s">
        <v>1163</v>
      </c>
      <c r="E339" t="s">
        <v>1164</v>
      </c>
      <c r="F339" t="s">
        <v>848</v>
      </c>
      <c r="G339" t="s">
        <v>849</v>
      </c>
      <c r="H339" s="13">
        <v>44562</v>
      </c>
      <c r="I339" s="13">
        <v>45017</v>
      </c>
      <c r="J339" s="13">
        <v>45382</v>
      </c>
      <c r="K339" s="13">
        <v>46387</v>
      </c>
      <c r="L339">
        <v>1348161</v>
      </c>
      <c r="M339" t="s">
        <v>1165</v>
      </c>
      <c r="N339" t="s">
        <v>1166</v>
      </c>
      <c r="P339" t="s">
        <v>167</v>
      </c>
      <c r="Q339" t="s">
        <v>1167</v>
      </c>
      <c r="R339" t="s">
        <v>1168</v>
      </c>
      <c r="S339" t="s">
        <v>855</v>
      </c>
      <c r="T339" t="s">
        <v>170</v>
      </c>
      <c r="U339" t="s">
        <v>171</v>
      </c>
      <c r="V339" t="s">
        <v>172</v>
      </c>
      <c r="W339" t="s">
        <v>173</v>
      </c>
      <c r="X339" t="s">
        <v>174</v>
      </c>
      <c r="Y339" t="s">
        <v>175</v>
      </c>
      <c r="Z339">
        <v>255080</v>
      </c>
      <c r="AA339" t="s">
        <v>848</v>
      </c>
      <c r="AB339">
        <v>12</v>
      </c>
      <c r="AC339">
        <v>255080</v>
      </c>
      <c r="AD339" t="s">
        <v>268</v>
      </c>
      <c r="AE339" t="s">
        <v>1169</v>
      </c>
      <c r="AF339" t="s">
        <v>1170</v>
      </c>
      <c r="AG339" t="s">
        <v>858</v>
      </c>
      <c r="AI339" t="s">
        <v>859</v>
      </c>
      <c r="AJ339" t="s">
        <v>182</v>
      </c>
      <c r="AK339">
        <v>137001</v>
      </c>
      <c r="AL339">
        <v>0</v>
      </c>
      <c r="AM339">
        <v>71251</v>
      </c>
      <c r="AN339">
        <v>54990</v>
      </c>
      <c r="AO339">
        <v>247650</v>
      </c>
      <c r="AP339">
        <v>260033</v>
      </c>
      <c r="AQ339">
        <v>273035</v>
      </c>
      <c r="AR339">
        <v>286687</v>
      </c>
      <c r="AS339">
        <v>225766</v>
      </c>
      <c r="AW339">
        <v>46828</v>
      </c>
      <c r="AX339">
        <v>255080</v>
      </c>
      <c r="AY339">
        <v>255080</v>
      </c>
      <c r="AZ339" t="s">
        <v>1171</v>
      </c>
      <c r="BA339" t="s">
        <v>1172</v>
      </c>
      <c r="BB339" t="s">
        <v>1171</v>
      </c>
      <c r="BC339" t="s">
        <v>1172</v>
      </c>
      <c r="BD339" t="s">
        <v>216</v>
      </c>
      <c r="BE339" t="s">
        <v>863</v>
      </c>
      <c r="BF339" t="s">
        <v>864</v>
      </c>
      <c r="BG339" t="s">
        <v>865</v>
      </c>
      <c r="BH339">
        <v>73</v>
      </c>
      <c r="BI339">
        <v>73</v>
      </c>
      <c r="BJ339" t="s">
        <v>863</v>
      </c>
      <c r="BK339" t="s">
        <v>864</v>
      </c>
      <c r="BN339">
        <v>5</v>
      </c>
      <c r="BO339">
        <v>60</v>
      </c>
      <c r="BP339" t="s">
        <v>1173</v>
      </c>
      <c r="BQ339">
        <v>0</v>
      </c>
      <c r="BR339" t="s">
        <v>1174</v>
      </c>
      <c r="BT339" s="13"/>
      <c r="BU339" s="13"/>
      <c r="BV339" s="13"/>
    </row>
    <row r="340" spans="1:74">
      <c r="A340">
        <v>5580</v>
      </c>
      <c r="B340" t="s">
        <v>528</v>
      </c>
      <c r="C340" t="s">
        <v>531</v>
      </c>
      <c r="D340" t="s">
        <v>1175</v>
      </c>
      <c r="E340" t="s">
        <v>1176</v>
      </c>
      <c r="F340" t="s">
        <v>848</v>
      </c>
      <c r="G340" t="s">
        <v>849</v>
      </c>
      <c r="H340" s="13">
        <v>44562</v>
      </c>
      <c r="I340" s="13">
        <v>45017</v>
      </c>
      <c r="J340" s="13">
        <v>45382</v>
      </c>
      <c r="K340" s="13">
        <v>46387</v>
      </c>
      <c r="L340">
        <v>844330</v>
      </c>
      <c r="M340" t="s">
        <v>1176</v>
      </c>
      <c r="N340" t="s">
        <v>1177</v>
      </c>
      <c r="O340" t="s">
        <v>978</v>
      </c>
      <c r="P340" t="s">
        <v>1178</v>
      </c>
      <c r="Q340" t="s">
        <v>1179</v>
      </c>
      <c r="R340" t="s">
        <v>1180</v>
      </c>
      <c r="S340" t="s">
        <v>855</v>
      </c>
      <c r="T340" t="s">
        <v>170</v>
      </c>
      <c r="U340" t="s">
        <v>171</v>
      </c>
      <c r="V340" t="s">
        <v>172</v>
      </c>
      <c r="W340" t="s">
        <v>173</v>
      </c>
      <c r="X340" t="s">
        <v>174</v>
      </c>
      <c r="Y340" t="s">
        <v>175</v>
      </c>
      <c r="Z340">
        <v>0</v>
      </c>
      <c r="AA340" t="s">
        <v>848</v>
      </c>
      <c r="AB340">
        <v>12</v>
      </c>
      <c r="AC340">
        <v>159752</v>
      </c>
      <c r="AD340" t="s">
        <v>268</v>
      </c>
      <c r="AE340" t="s">
        <v>1181</v>
      </c>
      <c r="AF340" t="s">
        <v>1182</v>
      </c>
      <c r="AG340" t="s">
        <v>858</v>
      </c>
      <c r="AI340" t="s">
        <v>859</v>
      </c>
      <c r="AJ340" t="s">
        <v>182</v>
      </c>
      <c r="AK340">
        <v>104655</v>
      </c>
      <c r="AL340">
        <v>0</v>
      </c>
      <c r="AM340">
        <v>0</v>
      </c>
      <c r="AN340">
        <v>34440</v>
      </c>
      <c r="AO340">
        <v>155099</v>
      </c>
      <c r="AP340">
        <v>162854</v>
      </c>
      <c r="AQ340">
        <v>170997</v>
      </c>
      <c r="AR340">
        <v>179547</v>
      </c>
      <c r="AS340">
        <v>141393</v>
      </c>
      <c r="AW340">
        <v>32442</v>
      </c>
      <c r="AX340">
        <v>159752</v>
      </c>
      <c r="AY340">
        <v>159752</v>
      </c>
      <c r="AZ340" t="s">
        <v>1183</v>
      </c>
      <c r="BA340" t="s">
        <v>1184</v>
      </c>
      <c r="BB340" t="s">
        <v>1183</v>
      </c>
      <c r="BC340" t="s">
        <v>1184</v>
      </c>
      <c r="BD340" t="s">
        <v>216</v>
      </c>
      <c r="BE340" t="s">
        <v>863</v>
      </c>
      <c r="BF340" t="s">
        <v>864</v>
      </c>
      <c r="BG340" t="s">
        <v>865</v>
      </c>
      <c r="BH340">
        <v>73</v>
      </c>
      <c r="BI340">
        <v>73</v>
      </c>
      <c r="BJ340" t="s">
        <v>863</v>
      </c>
      <c r="BK340" t="s">
        <v>864</v>
      </c>
      <c r="BN340">
        <v>5</v>
      </c>
      <c r="BO340">
        <v>60</v>
      </c>
      <c r="BP340" t="s">
        <v>1185</v>
      </c>
      <c r="BQ340">
        <v>22655</v>
      </c>
      <c r="BR340" t="s">
        <v>1186</v>
      </c>
      <c r="BT340" s="13"/>
      <c r="BU340" s="13"/>
      <c r="BV340" s="13"/>
    </row>
    <row r="341" spans="1:74">
      <c r="A341">
        <v>5581</v>
      </c>
      <c r="B341" t="s">
        <v>528</v>
      </c>
      <c r="C341" t="s">
        <v>531</v>
      </c>
      <c r="D341" t="s">
        <v>1187</v>
      </c>
      <c r="E341" t="s">
        <v>788</v>
      </c>
      <c r="F341" t="s">
        <v>848</v>
      </c>
      <c r="G341" t="s">
        <v>849</v>
      </c>
      <c r="H341" s="13">
        <v>44562</v>
      </c>
      <c r="I341" s="13">
        <v>45017</v>
      </c>
      <c r="J341" s="13">
        <v>45382</v>
      </c>
      <c r="K341" s="13">
        <v>46387</v>
      </c>
      <c r="L341">
        <v>1920776</v>
      </c>
      <c r="M341" t="s">
        <v>790</v>
      </c>
      <c r="N341" t="s">
        <v>791</v>
      </c>
      <c r="O341" t="s">
        <v>263</v>
      </c>
      <c r="P341" t="s">
        <v>167</v>
      </c>
      <c r="Q341" t="s">
        <v>792</v>
      </c>
      <c r="R341" t="s">
        <v>793</v>
      </c>
      <c r="S341" t="s">
        <v>855</v>
      </c>
      <c r="T341" t="s">
        <v>170</v>
      </c>
      <c r="U341" t="s">
        <v>171</v>
      </c>
      <c r="V341" t="s">
        <v>172</v>
      </c>
      <c r="W341" t="s">
        <v>173</v>
      </c>
      <c r="X341" t="s">
        <v>174</v>
      </c>
      <c r="Y341" t="s">
        <v>175</v>
      </c>
      <c r="Z341">
        <v>363422</v>
      </c>
      <c r="AA341" t="s">
        <v>848</v>
      </c>
      <c r="AB341">
        <v>12</v>
      </c>
      <c r="AC341">
        <v>363422</v>
      </c>
      <c r="AD341" t="s">
        <v>268</v>
      </c>
      <c r="AE341" t="s">
        <v>795</v>
      </c>
      <c r="AF341" t="s">
        <v>796</v>
      </c>
      <c r="AG341" t="s">
        <v>858</v>
      </c>
      <c r="AI341" t="s">
        <v>859</v>
      </c>
      <c r="AJ341" t="s">
        <v>182</v>
      </c>
      <c r="AK341">
        <v>190580</v>
      </c>
      <c r="AL341">
        <v>0</v>
      </c>
      <c r="AM341">
        <v>51953</v>
      </c>
      <c r="AN341">
        <v>78347</v>
      </c>
      <c r="AO341">
        <v>352837</v>
      </c>
      <c r="AP341">
        <v>370479</v>
      </c>
      <c r="AQ341">
        <v>389003</v>
      </c>
      <c r="AR341">
        <v>408453</v>
      </c>
      <c r="AS341">
        <v>321657</v>
      </c>
      <c r="AW341">
        <v>74326</v>
      </c>
      <c r="AX341">
        <v>726844</v>
      </c>
      <c r="AY341">
        <v>363422</v>
      </c>
      <c r="AZ341" t="s">
        <v>797</v>
      </c>
      <c r="BA341" t="s">
        <v>798</v>
      </c>
      <c r="BB341" t="s">
        <v>1188</v>
      </c>
      <c r="BC341" t="s">
        <v>1189</v>
      </c>
      <c r="BD341" t="s">
        <v>216</v>
      </c>
      <c r="BE341" t="s">
        <v>863</v>
      </c>
      <c r="BF341" t="s">
        <v>864</v>
      </c>
      <c r="BG341" t="s">
        <v>865</v>
      </c>
      <c r="BH341">
        <v>73</v>
      </c>
      <c r="BI341">
        <v>73</v>
      </c>
      <c r="BJ341" t="s">
        <v>863</v>
      </c>
      <c r="BK341" t="s">
        <v>864</v>
      </c>
      <c r="BN341">
        <v>10</v>
      </c>
      <c r="BO341">
        <v>120</v>
      </c>
      <c r="BP341" t="s">
        <v>799</v>
      </c>
      <c r="BQ341">
        <v>46563</v>
      </c>
      <c r="BR341" t="s">
        <v>800</v>
      </c>
      <c r="BS341">
        <v>10</v>
      </c>
      <c r="BT341" s="13">
        <v>44561</v>
      </c>
      <c r="BU341" s="13"/>
      <c r="BV341" s="13"/>
    </row>
    <row r="342" spans="1:74">
      <c r="A342">
        <v>5582</v>
      </c>
      <c r="B342" t="s">
        <v>528</v>
      </c>
      <c r="C342" t="s">
        <v>531</v>
      </c>
      <c r="D342" t="s">
        <v>1190</v>
      </c>
      <c r="E342" t="s">
        <v>1191</v>
      </c>
      <c r="F342" t="s">
        <v>848</v>
      </c>
      <c r="G342" t="s">
        <v>849</v>
      </c>
      <c r="H342" s="13">
        <v>44562</v>
      </c>
      <c r="I342" s="13">
        <v>45017</v>
      </c>
      <c r="J342" s="13">
        <v>45382</v>
      </c>
      <c r="K342" s="13">
        <v>46387</v>
      </c>
      <c r="L342">
        <v>1078645</v>
      </c>
      <c r="M342" t="s">
        <v>1191</v>
      </c>
      <c r="N342" t="s">
        <v>1192</v>
      </c>
      <c r="O342" t="s">
        <v>1193</v>
      </c>
      <c r="P342" t="s">
        <v>229</v>
      </c>
      <c r="Q342" t="s">
        <v>1194</v>
      </c>
      <c r="R342" t="s">
        <v>1195</v>
      </c>
      <c r="S342" t="s">
        <v>855</v>
      </c>
      <c r="T342" t="s">
        <v>170</v>
      </c>
      <c r="U342" t="s">
        <v>171</v>
      </c>
      <c r="V342" t="s">
        <v>172</v>
      </c>
      <c r="W342" t="s">
        <v>173</v>
      </c>
      <c r="X342" t="s">
        <v>174</v>
      </c>
      <c r="Y342" t="s">
        <v>175</v>
      </c>
      <c r="Z342">
        <v>204086</v>
      </c>
      <c r="AA342" t="s">
        <v>848</v>
      </c>
      <c r="AB342">
        <v>12</v>
      </c>
      <c r="AC342">
        <v>204086</v>
      </c>
      <c r="AD342" t="s">
        <v>268</v>
      </c>
      <c r="AE342" t="s">
        <v>1196</v>
      </c>
      <c r="AF342" t="s">
        <v>1197</v>
      </c>
      <c r="AG342" t="s">
        <v>858</v>
      </c>
      <c r="AI342" t="s">
        <v>859</v>
      </c>
      <c r="AJ342" t="s">
        <v>182</v>
      </c>
      <c r="AK342">
        <v>45429</v>
      </c>
      <c r="AL342">
        <v>15662</v>
      </c>
      <c r="AM342">
        <v>18553</v>
      </c>
      <c r="AN342">
        <v>43997</v>
      </c>
      <c r="AO342">
        <v>198142</v>
      </c>
      <c r="AP342">
        <v>208049</v>
      </c>
      <c r="AQ342">
        <v>218451</v>
      </c>
      <c r="AR342">
        <v>229374</v>
      </c>
      <c r="AS342">
        <v>180632</v>
      </c>
      <c r="AW342">
        <v>13629</v>
      </c>
      <c r="AX342">
        <v>204086</v>
      </c>
      <c r="AY342">
        <v>204086</v>
      </c>
      <c r="AZ342" t="s">
        <v>415</v>
      </c>
      <c r="BA342" t="s">
        <v>1198</v>
      </c>
      <c r="BB342" t="s">
        <v>383</v>
      </c>
      <c r="BC342" t="s">
        <v>1199</v>
      </c>
      <c r="BD342" t="s">
        <v>216</v>
      </c>
      <c r="BE342" t="s">
        <v>863</v>
      </c>
      <c r="BF342" t="s">
        <v>864</v>
      </c>
      <c r="BG342" t="s">
        <v>865</v>
      </c>
      <c r="BH342">
        <v>73</v>
      </c>
      <c r="BI342">
        <v>73</v>
      </c>
      <c r="BJ342" t="s">
        <v>863</v>
      </c>
      <c r="BK342" t="s">
        <v>864</v>
      </c>
      <c r="BN342">
        <v>5</v>
      </c>
      <c r="BO342">
        <v>60</v>
      </c>
      <c r="BP342" t="s">
        <v>1200</v>
      </c>
      <c r="BQ342">
        <v>110813</v>
      </c>
      <c r="BR342" t="s">
        <v>1201</v>
      </c>
      <c r="BT342" s="13"/>
      <c r="BU342" s="13"/>
      <c r="BV342" s="13"/>
    </row>
    <row r="343" spans="1:74">
      <c r="A343">
        <v>5583</v>
      </c>
      <c r="B343" t="s">
        <v>528</v>
      </c>
      <c r="C343" t="s">
        <v>531</v>
      </c>
      <c r="D343" t="s">
        <v>1202</v>
      </c>
      <c r="E343" t="s">
        <v>1203</v>
      </c>
      <c r="F343" t="s">
        <v>848</v>
      </c>
      <c r="G343" t="s">
        <v>849</v>
      </c>
      <c r="H343" s="13">
        <v>44562</v>
      </c>
      <c r="I343" s="13">
        <v>45017</v>
      </c>
      <c r="J343" s="13">
        <v>45382</v>
      </c>
      <c r="K343" s="13">
        <v>46387</v>
      </c>
      <c r="L343">
        <v>1022497</v>
      </c>
      <c r="M343" t="s">
        <v>1203</v>
      </c>
      <c r="N343" t="s">
        <v>1204</v>
      </c>
      <c r="P343" t="s">
        <v>167</v>
      </c>
      <c r="Q343" t="s">
        <v>1205</v>
      </c>
      <c r="R343" t="s">
        <v>1206</v>
      </c>
      <c r="S343" t="s">
        <v>855</v>
      </c>
      <c r="T343" t="s">
        <v>170</v>
      </c>
      <c r="U343" t="s">
        <v>171</v>
      </c>
      <c r="V343" t="s">
        <v>172</v>
      </c>
      <c r="W343" t="s">
        <v>173</v>
      </c>
      <c r="X343" t="s">
        <v>174</v>
      </c>
      <c r="Y343" t="s">
        <v>175</v>
      </c>
      <c r="Z343">
        <v>193463</v>
      </c>
      <c r="AA343" t="s">
        <v>848</v>
      </c>
      <c r="AB343">
        <v>12</v>
      </c>
      <c r="AC343">
        <v>193463</v>
      </c>
      <c r="AD343" t="s">
        <v>268</v>
      </c>
      <c r="AE343" t="s">
        <v>1207</v>
      </c>
      <c r="AG343" t="s">
        <v>858</v>
      </c>
      <c r="AI343" t="s">
        <v>859</v>
      </c>
      <c r="AJ343" t="s">
        <v>182</v>
      </c>
      <c r="AK343">
        <v>151324</v>
      </c>
      <c r="AL343">
        <v>0</v>
      </c>
      <c r="AM343">
        <v>0</v>
      </c>
      <c r="AN343">
        <v>41707</v>
      </c>
      <c r="AO343">
        <v>187828</v>
      </c>
      <c r="AP343">
        <v>197219</v>
      </c>
      <c r="AQ343">
        <v>207080</v>
      </c>
      <c r="AR343">
        <v>217434</v>
      </c>
      <c r="AS343">
        <v>171229</v>
      </c>
      <c r="AW343">
        <v>42139</v>
      </c>
      <c r="AX343">
        <v>193463</v>
      </c>
      <c r="AY343">
        <v>193463</v>
      </c>
      <c r="AZ343" t="s">
        <v>1208</v>
      </c>
      <c r="BA343" t="s">
        <v>1209</v>
      </c>
      <c r="BB343" t="s">
        <v>1208</v>
      </c>
      <c r="BC343" t="s">
        <v>1209</v>
      </c>
      <c r="BD343" t="s">
        <v>1210</v>
      </c>
      <c r="BE343" t="s">
        <v>863</v>
      </c>
      <c r="BF343" t="s">
        <v>864</v>
      </c>
      <c r="BG343" t="s">
        <v>865</v>
      </c>
      <c r="BH343">
        <v>73</v>
      </c>
      <c r="BI343">
        <v>73</v>
      </c>
      <c r="BJ343" t="s">
        <v>863</v>
      </c>
      <c r="BK343" t="s">
        <v>864</v>
      </c>
      <c r="BN343">
        <v>5</v>
      </c>
      <c r="BO343">
        <v>60</v>
      </c>
      <c r="BP343" t="s">
        <v>1211</v>
      </c>
      <c r="BQ343">
        <v>0</v>
      </c>
      <c r="BR343" t="s">
        <v>1212</v>
      </c>
      <c r="BS343">
        <v>10</v>
      </c>
      <c r="BT343" s="13">
        <v>44561</v>
      </c>
      <c r="BU343" s="13"/>
      <c r="BV343" s="13"/>
    </row>
    <row r="344" spans="1:74">
      <c r="A344">
        <v>5584</v>
      </c>
      <c r="B344" t="s">
        <v>528</v>
      </c>
      <c r="C344" t="s">
        <v>531</v>
      </c>
      <c r="D344" t="s">
        <v>1213</v>
      </c>
      <c r="E344" t="s">
        <v>1214</v>
      </c>
      <c r="F344" t="s">
        <v>848</v>
      </c>
      <c r="G344" t="s">
        <v>849</v>
      </c>
      <c r="H344" s="13">
        <v>44562</v>
      </c>
      <c r="I344" s="13">
        <v>45017</v>
      </c>
      <c r="J344" s="13">
        <v>45382</v>
      </c>
      <c r="K344" s="13">
        <v>46387</v>
      </c>
      <c r="L344">
        <v>459680</v>
      </c>
      <c r="M344" t="s">
        <v>1214</v>
      </c>
      <c r="N344" t="s">
        <v>1215</v>
      </c>
      <c r="O344" t="s">
        <v>1216</v>
      </c>
      <c r="P344" t="s">
        <v>167</v>
      </c>
      <c r="Q344" t="s">
        <v>1019</v>
      </c>
      <c r="R344" t="s">
        <v>1217</v>
      </c>
      <c r="S344" t="s">
        <v>855</v>
      </c>
      <c r="T344" t="s">
        <v>170</v>
      </c>
      <c r="U344" t="s">
        <v>171</v>
      </c>
      <c r="V344" t="s">
        <v>172</v>
      </c>
      <c r="W344" t="s">
        <v>173</v>
      </c>
      <c r="X344" t="s">
        <v>174</v>
      </c>
      <c r="Y344" t="s">
        <v>175</v>
      </c>
      <c r="Z344">
        <v>86974</v>
      </c>
      <c r="AA344" t="s">
        <v>848</v>
      </c>
      <c r="AB344">
        <v>12</v>
      </c>
      <c r="AC344">
        <v>86974</v>
      </c>
      <c r="AD344" t="s">
        <v>268</v>
      </c>
      <c r="AE344" t="s">
        <v>1218</v>
      </c>
      <c r="AF344" t="s">
        <v>1219</v>
      </c>
      <c r="AG344" t="s">
        <v>858</v>
      </c>
      <c r="AI344" t="s">
        <v>859</v>
      </c>
      <c r="AJ344" t="s">
        <v>182</v>
      </c>
      <c r="AK344">
        <v>69579</v>
      </c>
      <c r="AL344">
        <v>0</v>
      </c>
      <c r="AM344">
        <v>0</v>
      </c>
      <c r="AN344">
        <v>18750</v>
      </c>
      <c r="AO344">
        <v>84441</v>
      </c>
      <c r="AP344">
        <v>88663</v>
      </c>
      <c r="AQ344">
        <v>93096</v>
      </c>
      <c r="AR344">
        <v>97751</v>
      </c>
      <c r="AS344">
        <v>76979</v>
      </c>
      <c r="AU344" t="s">
        <v>1220</v>
      </c>
      <c r="AW344">
        <v>17395</v>
      </c>
      <c r="AX344">
        <v>173948</v>
      </c>
      <c r="AY344">
        <v>86974</v>
      </c>
      <c r="AZ344" t="s">
        <v>415</v>
      </c>
      <c r="BA344" t="s">
        <v>1221</v>
      </c>
      <c r="BB344" t="s">
        <v>415</v>
      </c>
      <c r="BC344" t="s">
        <v>1221</v>
      </c>
      <c r="BD344" t="s">
        <v>254</v>
      </c>
      <c r="BE344" t="s">
        <v>863</v>
      </c>
      <c r="BF344" t="s">
        <v>864</v>
      </c>
      <c r="BG344" t="s">
        <v>865</v>
      </c>
      <c r="BH344">
        <v>73</v>
      </c>
      <c r="BI344">
        <v>73</v>
      </c>
      <c r="BJ344" t="s">
        <v>863</v>
      </c>
      <c r="BK344" t="s">
        <v>864</v>
      </c>
      <c r="BN344">
        <v>10</v>
      </c>
      <c r="BO344">
        <v>120</v>
      </c>
      <c r="BP344" t="s">
        <v>1222</v>
      </c>
      <c r="BQ344">
        <v>0</v>
      </c>
      <c r="BR344" t="s">
        <v>1223</v>
      </c>
      <c r="BT344" s="13"/>
      <c r="BU344" s="13"/>
      <c r="BV344" s="13"/>
    </row>
    <row r="345" spans="1:74">
      <c r="A345">
        <v>5585</v>
      </c>
      <c r="B345" t="s">
        <v>528</v>
      </c>
      <c r="C345" t="s">
        <v>531</v>
      </c>
      <c r="D345" t="s">
        <v>1224</v>
      </c>
      <c r="E345" t="s">
        <v>1225</v>
      </c>
      <c r="F345" t="s">
        <v>848</v>
      </c>
      <c r="G345" t="s">
        <v>849</v>
      </c>
      <c r="H345" s="13">
        <v>44562</v>
      </c>
      <c r="I345" s="13">
        <v>45017</v>
      </c>
      <c r="J345" s="13">
        <v>45382</v>
      </c>
      <c r="K345" s="13">
        <v>46387</v>
      </c>
      <c r="L345">
        <v>1019929</v>
      </c>
      <c r="M345" t="s">
        <v>1225</v>
      </c>
      <c r="N345" t="s">
        <v>1226</v>
      </c>
      <c r="O345" t="s">
        <v>991</v>
      </c>
      <c r="P345" t="s">
        <v>167</v>
      </c>
      <c r="Q345" t="s">
        <v>1227</v>
      </c>
      <c r="R345" t="s">
        <v>1228</v>
      </c>
      <c r="S345" t="s">
        <v>855</v>
      </c>
      <c r="T345" t="s">
        <v>170</v>
      </c>
      <c r="U345" t="s">
        <v>171</v>
      </c>
      <c r="V345" t="s">
        <v>172</v>
      </c>
      <c r="W345" t="s">
        <v>173</v>
      </c>
      <c r="X345" t="s">
        <v>174</v>
      </c>
      <c r="Y345" t="s">
        <v>175</v>
      </c>
      <c r="Z345">
        <v>192977</v>
      </c>
      <c r="AA345" t="s">
        <v>848</v>
      </c>
      <c r="AB345">
        <v>12</v>
      </c>
      <c r="AC345">
        <v>192977</v>
      </c>
      <c r="AD345" t="s">
        <v>209</v>
      </c>
      <c r="AE345" t="s">
        <v>1229</v>
      </c>
      <c r="AF345" t="s">
        <v>1230</v>
      </c>
      <c r="AG345" t="s">
        <v>858</v>
      </c>
      <c r="AI345" t="s">
        <v>859</v>
      </c>
      <c r="AJ345" t="s">
        <v>182</v>
      </c>
      <c r="AK345">
        <v>107195</v>
      </c>
      <c r="AL345">
        <v>0</v>
      </c>
      <c r="AM345">
        <v>37350</v>
      </c>
      <c r="AN345">
        <v>41602</v>
      </c>
      <c r="AO345">
        <v>187356</v>
      </c>
      <c r="AP345">
        <v>196724</v>
      </c>
      <c r="AQ345">
        <v>206560</v>
      </c>
      <c r="AR345">
        <v>216888</v>
      </c>
      <c r="AS345">
        <v>170799</v>
      </c>
      <c r="AW345">
        <v>26584</v>
      </c>
      <c r="AX345">
        <v>192977</v>
      </c>
      <c r="AY345">
        <v>192977</v>
      </c>
      <c r="AZ345" t="s">
        <v>1231</v>
      </c>
      <c r="BA345" t="s">
        <v>1232</v>
      </c>
      <c r="BB345" t="s">
        <v>1233</v>
      </c>
      <c r="BC345" t="s">
        <v>1234</v>
      </c>
      <c r="BD345" t="s">
        <v>1235</v>
      </c>
      <c r="BE345" t="s">
        <v>863</v>
      </c>
      <c r="BF345" t="s">
        <v>864</v>
      </c>
      <c r="BG345" t="s">
        <v>865</v>
      </c>
      <c r="BH345">
        <v>73</v>
      </c>
      <c r="BI345">
        <v>73</v>
      </c>
      <c r="BJ345" t="s">
        <v>863</v>
      </c>
      <c r="BK345" t="s">
        <v>864</v>
      </c>
      <c r="BN345">
        <v>5</v>
      </c>
      <c r="BO345">
        <v>60</v>
      </c>
      <c r="BP345" t="s">
        <v>1236</v>
      </c>
      <c r="BQ345">
        <v>21848</v>
      </c>
      <c r="BR345" t="s">
        <v>1237</v>
      </c>
      <c r="BS345">
        <v>26</v>
      </c>
      <c r="BT345" s="13">
        <v>44561</v>
      </c>
      <c r="BU345" s="13"/>
      <c r="BV345" s="13"/>
    </row>
    <row r="346" spans="1:74">
      <c r="A346">
        <v>5586</v>
      </c>
      <c r="B346" t="s">
        <v>528</v>
      </c>
      <c r="C346" t="s">
        <v>531</v>
      </c>
      <c r="D346" t="s">
        <v>1238</v>
      </c>
      <c r="E346" t="s">
        <v>1239</v>
      </c>
      <c r="F346" t="s">
        <v>848</v>
      </c>
      <c r="G346" t="s">
        <v>849</v>
      </c>
      <c r="H346" s="13">
        <v>44562</v>
      </c>
      <c r="I346" s="13">
        <v>45017</v>
      </c>
      <c r="J346" s="13">
        <v>45382</v>
      </c>
      <c r="K346" s="13">
        <v>46387</v>
      </c>
      <c r="L346">
        <v>8386359</v>
      </c>
      <c r="M346" t="s">
        <v>1240</v>
      </c>
      <c r="N346" t="s">
        <v>1241</v>
      </c>
      <c r="O346" t="s">
        <v>1242</v>
      </c>
      <c r="P346" t="s">
        <v>229</v>
      </c>
      <c r="Q346" t="s">
        <v>357</v>
      </c>
      <c r="R346" t="s">
        <v>1243</v>
      </c>
      <c r="S346" t="s">
        <v>855</v>
      </c>
      <c r="T346" t="s">
        <v>170</v>
      </c>
      <c r="U346" t="s">
        <v>171</v>
      </c>
      <c r="V346" t="s">
        <v>172</v>
      </c>
      <c r="W346" t="s">
        <v>173</v>
      </c>
      <c r="X346" t="s">
        <v>174</v>
      </c>
      <c r="Y346" t="s">
        <v>175</v>
      </c>
      <c r="Z346">
        <v>1586749</v>
      </c>
      <c r="AA346" t="s">
        <v>848</v>
      </c>
      <c r="AB346">
        <v>12</v>
      </c>
      <c r="AC346">
        <v>1586749</v>
      </c>
      <c r="AD346" t="s">
        <v>209</v>
      </c>
      <c r="AE346" t="s">
        <v>1244</v>
      </c>
      <c r="AF346" t="s">
        <v>1245</v>
      </c>
      <c r="AG346" t="s">
        <v>858</v>
      </c>
      <c r="AI346" t="s">
        <v>859</v>
      </c>
      <c r="AJ346" t="s">
        <v>182</v>
      </c>
      <c r="AK346">
        <v>906892</v>
      </c>
      <c r="AL346">
        <v>22000</v>
      </c>
      <c r="AM346">
        <v>144315</v>
      </c>
      <c r="AN346">
        <v>342072</v>
      </c>
      <c r="AO346">
        <v>1540533</v>
      </c>
      <c r="AP346">
        <v>1617560</v>
      </c>
      <c r="AQ346">
        <v>1698438</v>
      </c>
      <c r="AR346">
        <v>1783360</v>
      </c>
      <c r="AS346">
        <v>1404396</v>
      </c>
      <c r="AU346" t="s">
        <v>1246</v>
      </c>
      <c r="AW346">
        <v>281126</v>
      </c>
      <c r="AX346">
        <v>3173498</v>
      </c>
      <c r="AY346">
        <v>1586749</v>
      </c>
      <c r="AZ346" t="s">
        <v>301</v>
      </c>
      <c r="BA346" t="s">
        <v>1247</v>
      </c>
      <c r="BB346" t="s">
        <v>1248</v>
      </c>
      <c r="BC346" t="s">
        <v>1249</v>
      </c>
      <c r="BD346" t="s">
        <v>216</v>
      </c>
      <c r="BE346" t="s">
        <v>863</v>
      </c>
      <c r="BF346" t="s">
        <v>864</v>
      </c>
      <c r="BG346" t="s">
        <v>865</v>
      </c>
      <c r="BH346">
        <v>73</v>
      </c>
      <c r="BI346">
        <v>73</v>
      </c>
      <c r="BJ346" t="s">
        <v>863</v>
      </c>
      <c r="BK346" t="s">
        <v>864</v>
      </c>
      <c r="BN346">
        <v>10</v>
      </c>
      <c r="BO346">
        <v>120</v>
      </c>
      <c r="BP346" t="s">
        <v>1250</v>
      </c>
      <c r="BQ346">
        <v>232416</v>
      </c>
      <c r="BR346" t="s">
        <v>1251</v>
      </c>
      <c r="BS346">
        <v>10</v>
      </c>
      <c r="BT346" s="13">
        <v>43830</v>
      </c>
      <c r="BU346" s="13"/>
      <c r="BV346" s="13"/>
    </row>
    <row r="347" spans="1:74">
      <c r="A347">
        <v>5587</v>
      </c>
      <c r="B347" t="s">
        <v>528</v>
      </c>
      <c r="C347" t="s">
        <v>531</v>
      </c>
      <c r="D347" t="s">
        <v>1252</v>
      </c>
      <c r="E347" t="s">
        <v>1253</v>
      </c>
      <c r="F347" t="s">
        <v>848</v>
      </c>
      <c r="G347" t="s">
        <v>849</v>
      </c>
      <c r="H347" s="13">
        <v>44562</v>
      </c>
      <c r="I347" s="13">
        <v>45017</v>
      </c>
      <c r="J347" s="13">
        <v>45382</v>
      </c>
      <c r="K347" s="13">
        <v>46387</v>
      </c>
      <c r="L347">
        <v>60064991</v>
      </c>
      <c r="M347" t="s">
        <v>1254</v>
      </c>
      <c r="N347" t="s">
        <v>1255</v>
      </c>
      <c r="P347" t="s">
        <v>167</v>
      </c>
      <c r="Q347" t="s">
        <v>1256</v>
      </c>
      <c r="R347" t="s">
        <v>1257</v>
      </c>
      <c r="S347" t="s">
        <v>855</v>
      </c>
      <c r="T347" t="s">
        <v>170</v>
      </c>
      <c r="U347" t="s">
        <v>171</v>
      </c>
      <c r="V347" t="s">
        <v>172</v>
      </c>
      <c r="W347" t="s">
        <v>173</v>
      </c>
      <c r="X347" t="s">
        <v>174</v>
      </c>
      <c r="Y347" t="s">
        <v>175</v>
      </c>
      <c r="Z347">
        <v>0</v>
      </c>
      <c r="AA347" t="s">
        <v>848</v>
      </c>
      <c r="AB347">
        <v>12</v>
      </c>
      <c r="AC347">
        <v>11364655</v>
      </c>
      <c r="AD347" t="s">
        <v>268</v>
      </c>
      <c r="AE347" t="s">
        <v>1258</v>
      </c>
      <c r="AG347" t="s">
        <v>858</v>
      </c>
      <c r="AI347" t="s">
        <v>859</v>
      </c>
      <c r="AJ347" t="s">
        <v>182</v>
      </c>
      <c r="AK347">
        <v>5610905</v>
      </c>
      <c r="AL347">
        <v>0</v>
      </c>
      <c r="AM347">
        <v>1621626</v>
      </c>
      <c r="AN347">
        <v>2450000</v>
      </c>
      <c r="AO347">
        <v>11033646</v>
      </c>
      <c r="AP347">
        <v>11585328</v>
      </c>
      <c r="AQ347">
        <v>12164594</v>
      </c>
      <c r="AR347">
        <v>12772824</v>
      </c>
      <c r="AS347">
        <v>10058599</v>
      </c>
      <c r="AU347" t="s">
        <v>1259</v>
      </c>
      <c r="AW347">
        <v>2985002</v>
      </c>
      <c r="AX347">
        <v>22729310</v>
      </c>
      <c r="AY347">
        <v>11364655</v>
      </c>
      <c r="AZ347" t="s">
        <v>1260</v>
      </c>
      <c r="BA347" t="s">
        <v>1261</v>
      </c>
      <c r="BB347" t="s">
        <v>1262</v>
      </c>
      <c r="BC347" t="s">
        <v>1263</v>
      </c>
      <c r="BD347" t="s">
        <v>1264</v>
      </c>
      <c r="BE347" t="s">
        <v>863</v>
      </c>
      <c r="BF347" t="s">
        <v>864</v>
      </c>
      <c r="BG347" t="s">
        <v>865</v>
      </c>
      <c r="BH347">
        <v>73</v>
      </c>
      <c r="BI347">
        <v>73</v>
      </c>
      <c r="BJ347" t="s">
        <v>863</v>
      </c>
      <c r="BK347" t="s">
        <v>864</v>
      </c>
      <c r="BN347">
        <v>10</v>
      </c>
      <c r="BO347">
        <v>120</v>
      </c>
      <c r="BP347" t="s">
        <v>1265</v>
      </c>
      <c r="BQ347">
        <v>1147122</v>
      </c>
      <c r="BR347" t="s">
        <v>1266</v>
      </c>
      <c r="BT347" s="13"/>
      <c r="BU347" s="13"/>
      <c r="BV347" s="13"/>
    </row>
    <row r="348" spans="1:74">
      <c r="A348">
        <v>5588</v>
      </c>
      <c r="B348" t="s">
        <v>528</v>
      </c>
      <c r="C348" t="s">
        <v>531</v>
      </c>
      <c r="D348" t="s">
        <v>1267</v>
      </c>
      <c r="E348" t="s">
        <v>1268</v>
      </c>
      <c r="F348" t="s">
        <v>848</v>
      </c>
      <c r="G348" t="s">
        <v>849</v>
      </c>
      <c r="H348" s="13">
        <v>44562</v>
      </c>
      <c r="I348" s="13">
        <v>45017</v>
      </c>
      <c r="J348" s="13">
        <v>45382</v>
      </c>
      <c r="K348" s="13">
        <v>46387</v>
      </c>
      <c r="L348">
        <v>8483280</v>
      </c>
      <c r="M348" t="s">
        <v>1269</v>
      </c>
      <c r="N348" t="s">
        <v>1270</v>
      </c>
      <c r="P348" t="s">
        <v>520</v>
      </c>
      <c r="Q348" t="s">
        <v>1271</v>
      </c>
      <c r="R348" t="s">
        <v>1272</v>
      </c>
      <c r="S348" t="s">
        <v>855</v>
      </c>
      <c r="T348" t="s">
        <v>170</v>
      </c>
      <c r="U348" t="s">
        <v>171</v>
      </c>
      <c r="V348" t="s">
        <v>172</v>
      </c>
      <c r="W348" t="s">
        <v>173</v>
      </c>
      <c r="X348" t="s">
        <v>174</v>
      </c>
      <c r="Y348" t="s">
        <v>175</v>
      </c>
      <c r="Z348">
        <v>0</v>
      </c>
      <c r="AA348" t="s">
        <v>848</v>
      </c>
      <c r="AB348">
        <v>12</v>
      </c>
      <c r="AC348">
        <v>1605087</v>
      </c>
      <c r="AD348" t="s">
        <v>209</v>
      </c>
      <c r="AE348" t="s">
        <v>1273</v>
      </c>
      <c r="AF348" t="s">
        <v>1274</v>
      </c>
      <c r="AG348" t="s">
        <v>858</v>
      </c>
      <c r="AI348" t="s">
        <v>859</v>
      </c>
      <c r="AJ348" t="s">
        <v>182</v>
      </c>
      <c r="AK348">
        <v>1000264</v>
      </c>
      <c r="AL348">
        <v>0</v>
      </c>
      <c r="AM348">
        <v>274610</v>
      </c>
      <c r="AN348">
        <v>346026</v>
      </c>
      <c r="AO348">
        <v>1558337</v>
      </c>
      <c r="AP348">
        <v>1636254</v>
      </c>
      <c r="AQ348">
        <v>1718067</v>
      </c>
      <c r="AR348">
        <v>1803970</v>
      </c>
      <c r="AS348">
        <v>1420626</v>
      </c>
      <c r="AW348">
        <v>315386</v>
      </c>
      <c r="AX348">
        <v>1605087</v>
      </c>
      <c r="AY348">
        <v>1605087</v>
      </c>
      <c r="AZ348" t="s">
        <v>1231</v>
      </c>
      <c r="BA348" t="s">
        <v>1275</v>
      </c>
      <c r="BB348" t="s">
        <v>1276</v>
      </c>
      <c r="BC348" t="s">
        <v>1277</v>
      </c>
      <c r="BD348" t="s">
        <v>216</v>
      </c>
      <c r="BE348" t="s">
        <v>863</v>
      </c>
      <c r="BF348" t="s">
        <v>864</v>
      </c>
      <c r="BG348" t="s">
        <v>865</v>
      </c>
      <c r="BH348">
        <v>73</v>
      </c>
      <c r="BI348">
        <v>73</v>
      </c>
      <c r="BJ348" t="s">
        <v>863</v>
      </c>
      <c r="BK348" t="s">
        <v>864</v>
      </c>
      <c r="BN348">
        <v>5</v>
      </c>
      <c r="BO348">
        <v>60</v>
      </c>
      <c r="BP348" t="s">
        <v>1278</v>
      </c>
      <c r="BQ348">
        <v>14827</v>
      </c>
      <c r="BR348" t="s">
        <v>1279</v>
      </c>
      <c r="BT348" s="13"/>
      <c r="BU348" s="13"/>
      <c r="BV348" s="13"/>
    </row>
    <row r="349" spans="1:74">
      <c r="A349">
        <v>5589</v>
      </c>
      <c r="B349" t="s">
        <v>528</v>
      </c>
      <c r="C349" t="s">
        <v>531</v>
      </c>
      <c r="D349" t="s">
        <v>1280</v>
      </c>
      <c r="E349" t="s">
        <v>1281</v>
      </c>
      <c r="F349" t="s">
        <v>848</v>
      </c>
      <c r="G349" t="s">
        <v>849</v>
      </c>
      <c r="H349" s="13">
        <v>44562</v>
      </c>
      <c r="I349" s="13">
        <v>45017</v>
      </c>
      <c r="J349" s="13">
        <v>45382</v>
      </c>
      <c r="K349" s="13">
        <v>46387</v>
      </c>
      <c r="L349">
        <v>28158101</v>
      </c>
      <c r="M349" t="s">
        <v>1282</v>
      </c>
      <c r="N349" t="s">
        <v>1283</v>
      </c>
      <c r="P349" t="s">
        <v>737</v>
      </c>
      <c r="Q349" t="s">
        <v>1284</v>
      </c>
      <c r="R349" t="s">
        <v>1285</v>
      </c>
      <c r="S349" t="s">
        <v>855</v>
      </c>
      <c r="T349" t="s">
        <v>170</v>
      </c>
      <c r="U349" t="s">
        <v>171</v>
      </c>
      <c r="V349" t="s">
        <v>172</v>
      </c>
      <c r="W349" t="s">
        <v>173</v>
      </c>
      <c r="X349" t="s">
        <v>174</v>
      </c>
      <c r="Y349" t="s">
        <v>175</v>
      </c>
      <c r="Z349">
        <v>5327681</v>
      </c>
      <c r="AA349" t="s">
        <v>848</v>
      </c>
      <c r="AB349">
        <v>12</v>
      </c>
      <c r="AC349">
        <v>5327681</v>
      </c>
      <c r="AD349" t="s">
        <v>268</v>
      </c>
      <c r="AE349" t="s">
        <v>1286</v>
      </c>
      <c r="AF349" t="s">
        <v>1287</v>
      </c>
      <c r="AG349" t="s">
        <v>858</v>
      </c>
      <c r="AI349" t="s">
        <v>859</v>
      </c>
      <c r="AJ349" t="s">
        <v>182</v>
      </c>
      <c r="AK349">
        <v>3085972</v>
      </c>
      <c r="AL349">
        <v>45050</v>
      </c>
      <c r="AM349">
        <v>484335</v>
      </c>
      <c r="AN349">
        <v>1148544</v>
      </c>
      <c r="AO349">
        <v>5172506</v>
      </c>
      <c r="AP349">
        <v>5431131</v>
      </c>
      <c r="AQ349">
        <v>5702688</v>
      </c>
      <c r="AR349">
        <v>5987822</v>
      </c>
      <c r="AS349">
        <v>4715410</v>
      </c>
      <c r="AW349">
        <v>925791</v>
      </c>
      <c r="AX349">
        <v>5327681</v>
      </c>
      <c r="AY349">
        <v>5327681</v>
      </c>
      <c r="AZ349" t="s">
        <v>1288</v>
      </c>
      <c r="BA349" t="s">
        <v>1289</v>
      </c>
      <c r="BB349" t="s">
        <v>1288</v>
      </c>
      <c r="BC349" t="s">
        <v>1289</v>
      </c>
      <c r="BD349" t="s">
        <v>216</v>
      </c>
      <c r="BE349" t="s">
        <v>863</v>
      </c>
      <c r="BF349" t="s">
        <v>864</v>
      </c>
      <c r="BG349" t="s">
        <v>865</v>
      </c>
      <c r="BH349">
        <v>73</v>
      </c>
      <c r="BI349">
        <v>73</v>
      </c>
      <c r="BJ349" t="s">
        <v>863</v>
      </c>
      <c r="BK349" t="s">
        <v>864</v>
      </c>
      <c r="BN349">
        <v>5</v>
      </c>
      <c r="BO349">
        <v>60</v>
      </c>
      <c r="BP349" t="s">
        <v>1290</v>
      </c>
      <c r="BQ349">
        <v>786533</v>
      </c>
      <c r="BR349" t="s">
        <v>1291</v>
      </c>
      <c r="BS349">
        <v>10</v>
      </c>
      <c r="BT349" s="13">
        <v>44561</v>
      </c>
      <c r="BU349" s="13"/>
      <c r="BV349" s="13"/>
    </row>
    <row r="350" spans="1:74">
      <c r="A350">
        <v>5590</v>
      </c>
      <c r="B350" t="s">
        <v>528</v>
      </c>
      <c r="C350" t="s">
        <v>531</v>
      </c>
      <c r="D350" t="s">
        <v>1292</v>
      </c>
      <c r="E350" t="s">
        <v>1293</v>
      </c>
      <c r="F350" t="s">
        <v>848</v>
      </c>
      <c r="G350" t="s">
        <v>849</v>
      </c>
      <c r="H350" s="13">
        <v>44562</v>
      </c>
      <c r="I350" s="13">
        <v>45017</v>
      </c>
      <c r="J350" s="13">
        <v>45382</v>
      </c>
      <c r="K350" s="13">
        <v>46387</v>
      </c>
      <c r="L350">
        <v>9747869</v>
      </c>
      <c r="M350" t="s">
        <v>1294</v>
      </c>
      <c r="N350" t="s">
        <v>1295</v>
      </c>
      <c r="O350" t="s">
        <v>1296</v>
      </c>
      <c r="P350" t="s">
        <v>282</v>
      </c>
      <c r="Q350" t="s">
        <v>1297</v>
      </c>
      <c r="R350" t="s">
        <v>1298</v>
      </c>
      <c r="S350" t="s">
        <v>855</v>
      </c>
      <c r="T350" t="s">
        <v>170</v>
      </c>
      <c r="U350" t="s">
        <v>171</v>
      </c>
      <c r="V350" t="s">
        <v>172</v>
      </c>
      <c r="W350" t="s">
        <v>173</v>
      </c>
      <c r="X350" t="s">
        <v>174</v>
      </c>
      <c r="Y350" t="s">
        <v>175</v>
      </c>
      <c r="Z350">
        <v>0</v>
      </c>
      <c r="AA350" t="s">
        <v>848</v>
      </c>
      <c r="AB350">
        <v>12</v>
      </c>
      <c r="AC350">
        <v>1844355</v>
      </c>
      <c r="AD350" t="s">
        <v>268</v>
      </c>
      <c r="AE350" t="s">
        <v>1299</v>
      </c>
      <c r="AF350" t="s">
        <v>1300</v>
      </c>
      <c r="AG350" t="s">
        <v>858</v>
      </c>
      <c r="AI350" t="s">
        <v>859</v>
      </c>
      <c r="AJ350" t="s">
        <v>182</v>
      </c>
      <c r="AK350">
        <v>944872</v>
      </c>
      <c r="AL350">
        <v>23600</v>
      </c>
      <c r="AM350">
        <v>201862</v>
      </c>
      <c r="AN350">
        <v>397607</v>
      </c>
      <c r="AO350">
        <v>1790636</v>
      </c>
      <c r="AP350">
        <v>1880168</v>
      </c>
      <c r="AQ350">
        <v>1974176</v>
      </c>
      <c r="AR350">
        <v>2072885</v>
      </c>
      <c r="AS350">
        <v>1632397</v>
      </c>
      <c r="AU350" t="s">
        <v>1301</v>
      </c>
      <c r="AW350">
        <v>275703</v>
      </c>
      <c r="AX350">
        <v>3688710</v>
      </c>
      <c r="AY350">
        <v>1844355</v>
      </c>
      <c r="AZ350" t="s">
        <v>1302</v>
      </c>
      <c r="BA350" t="s">
        <v>1303</v>
      </c>
      <c r="BB350" t="s">
        <v>1302</v>
      </c>
      <c r="BC350" t="s">
        <v>1303</v>
      </c>
      <c r="BD350" t="s">
        <v>1304</v>
      </c>
      <c r="BE350" t="s">
        <v>863</v>
      </c>
      <c r="BF350" t="s">
        <v>864</v>
      </c>
      <c r="BG350" t="s">
        <v>865</v>
      </c>
      <c r="BH350">
        <v>73</v>
      </c>
      <c r="BI350">
        <v>73</v>
      </c>
      <c r="BJ350" t="s">
        <v>863</v>
      </c>
      <c r="BK350" t="s">
        <v>864</v>
      </c>
      <c r="BN350">
        <v>10</v>
      </c>
      <c r="BO350">
        <v>120</v>
      </c>
      <c r="BP350" t="s">
        <v>1305</v>
      </c>
      <c r="BQ350">
        <v>398318</v>
      </c>
      <c r="BR350" t="s">
        <v>1306</v>
      </c>
      <c r="BS350">
        <v>11</v>
      </c>
      <c r="BT350" s="13">
        <v>44561</v>
      </c>
      <c r="BU350" s="13"/>
      <c r="BV350" s="13"/>
    </row>
    <row r="351" spans="1:74">
      <c r="A351">
        <v>5591</v>
      </c>
      <c r="B351" t="s">
        <v>528</v>
      </c>
      <c r="C351" t="s">
        <v>531</v>
      </c>
      <c r="D351" t="s">
        <v>1307</v>
      </c>
      <c r="E351" t="s">
        <v>1308</v>
      </c>
      <c r="F351" t="s">
        <v>848</v>
      </c>
      <c r="G351" t="s">
        <v>849</v>
      </c>
      <c r="H351" s="13">
        <v>44562</v>
      </c>
      <c r="I351" s="13">
        <v>45017</v>
      </c>
      <c r="J351" s="13">
        <v>45382</v>
      </c>
      <c r="K351" s="13">
        <v>46387</v>
      </c>
      <c r="L351">
        <v>3815174</v>
      </c>
      <c r="M351" t="s">
        <v>1309</v>
      </c>
      <c r="N351" t="s">
        <v>1310</v>
      </c>
      <c r="P351" t="s">
        <v>1311</v>
      </c>
      <c r="Q351" t="s">
        <v>1312</v>
      </c>
      <c r="R351" t="s">
        <v>1313</v>
      </c>
      <c r="S351" t="s">
        <v>855</v>
      </c>
      <c r="T351" t="s">
        <v>170</v>
      </c>
      <c r="U351" t="s">
        <v>171</v>
      </c>
      <c r="V351" t="s">
        <v>172</v>
      </c>
      <c r="W351" t="s">
        <v>173</v>
      </c>
      <c r="X351" t="s">
        <v>174</v>
      </c>
      <c r="Y351" t="s">
        <v>175</v>
      </c>
      <c r="Z351">
        <v>721854</v>
      </c>
      <c r="AA351" t="s">
        <v>848</v>
      </c>
      <c r="AB351">
        <v>12</v>
      </c>
      <c r="AC351">
        <v>721854</v>
      </c>
      <c r="AD351" t="s">
        <v>209</v>
      </c>
      <c r="AE351" t="s">
        <v>1314</v>
      </c>
      <c r="AF351" t="s">
        <v>1315</v>
      </c>
      <c r="AG351" t="s">
        <v>858</v>
      </c>
      <c r="AI351" t="s">
        <v>859</v>
      </c>
      <c r="AJ351" t="s">
        <v>182</v>
      </c>
      <c r="AK351">
        <v>370907</v>
      </c>
      <c r="AL351">
        <v>0</v>
      </c>
      <c r="AM351">
        <v>164997</v>
      </c>
      <c r="AN351">
        <v>155618</v>
      </c>
      <c r="AO351">
        <v>700829</v>
      </c>
      <c r="AP351">
        <v>735870</v>
      </c>
      <c r="AQ351">
        <v>772664</v>
      </c>
      <c r="AR351">
        <v>811297</v>
      </c>
      <c r="AS351">
        <v>638896</v>
      </c>
      <c r="AU351" t="s">
        <v>1316</v>
      </c>
      <c r="AW351">
        <v>99284</v>
      </c>
      <c r="AX351">
        <v>1443708</v>
      </c>
      <c r="AY351">
        <v>721854</v>
      </c>
      <c r="AZ351" t="s">
        <v>1317</v>
      </c>
      <c r="BA351" t="s">
        <v>1318</v>
      </c>
      <c r="BB351" t="s">
        <v>1319</v>
      </c>
      <c r="BC351" t="s">
        <v>1320</v>
      </c>
      <c r="BD351" t="s">
        <v>216</v>
      </c>
      <c r="BE351" t="s">
        <v>863</v>
      </c>
      <c r="BF351" t="s">
        <v>864</v>
      </c>
      <c r="BG351" t="s">
        <v>865</v>
      </c>
      <c r="BH351">
        <v>73</v>
      </c>
      <c r="BI351">
        <v>73</v>
      </c>
      <c r="BJ351" t="s">
        <v>863</v>
      </c>
      <c r="BK351" t="s">
        <v>864</v>
      </c>
      <c r="BN351">
        <v>10</v>
      </c>
      <c r="BO351">
        <v>120</v>
      </c>
      <c r="BP351" t="s">
        <v>1321</v>
      </c>
      <c r="BQ351">
        <v>86666</v>
      </c>
      <c r="BR351" t="s">
        <v>1322</v>
      </c>
      <c r="BS351">
        <v>21</v>
      </c>
      <c r="BT351" s="13">
        <v>44561</v>
      </c>
      <c r="BU351" s="13"/>
      <c r="BV351" s="13"/>
    </row>
    <row r="352" spans="1:74">
      <c r="A352">
        <v>5592</v>
      </c>
      <c r="B352" t="s">
        <v>528</v>
      </c>
      <c r="C352" t="s">
        <v>531</v>
      </c>
      <c r="D352" t="s">
        <v>1323</v>
      </c>
      <c r="E352" t="s">
        <v>1324</v>
      </c>
      <c r="F352" t="s">
        <v>848</v>
      </c>
      <c r="G352" t="s">
        <v>849</v>
      </c>
      <c r="H352" s="13">
        <v>44562</v>
      </c>
      <c r="I352" s="13">
        <v>45017</v>
      </c>
      <c r="J352" s="13">
        <v>45382</v>
      </c>
      <c r="K352" s="13">
        <v>46387</v>
      </c>
      <c r="L352">
        <v>26616323</v>
      </c>
      <c r="M352" t="s">
        <v>1325</v>
      </c>
      <c r="N352" t="s">
        <v>1326</v>
      </c>
      <c r="P352" t="s">
        <v>444</v>
      </c>
      <c r="Q352" t="s">
        <v>445</v>
      </c>
      <c r="R352" t="s">
        <v>1327</v>
      </c>
      <c r="S352" t="s">
        <v>855</v>
      </c>
      <c r="T352" t="s">
        <v>170</v>
      </c>
      <c r="U352" t="s">
        <v>171</v>
      </c>
      <c r="V352" t="s">
        <v>172</v>
      </c>
      <c r="W352" t="s">
        <v>173</v>
      </c>
      <c r="X352" t="s">
        <v>174</v>
      </c>
      <c r="Y352" t="s">
        <v>175</v>
      </c>
      <c r="Z352">
        <v>0</v>
      </c>
      <c r="AA352" t="s">
        <v>848</v>
      </c>
      <c r="AB352">
        <v>12</v>
      </c>
      <c r="AC352">
        <v>5035968</v>
      </c>
      <c r="AD352" t="s">
        <v>268</v>
      </c>
      <c r="AE352" t="s">
        <v>1328</v>
      </c>
      <c r="AG352" t="s">
        <v>858</v>
      </c>
      <c r="AI352" t="s">
        <v>859</v>
      </c>
      <c r="AJ352" t="s">
        <v>182</v>
      </c>
      <c r="AK352">
        <v>2865257</v>
      </c>
      <c r="AL352">
        <v>0</v>
      </c>
      <c r="AM352">
        <v>457703</v>
      </c>
      <c r="AN352">
        <v>1085656</v>
      </c>
      <c r="AO352">
        <v>4889289</v>
      </c>
      <c r="AP352">
        <v>5133753</v>
      </c>
      <c r="AQ352">
        <v>5390441</v>
      </c>
      <c r="AR352">
        <v>5659963</v>
      </c>
      <c r="AS352">
        <v>4457221</v>
      </c>
      <c r="AW352">
        <v>1194192</v>
      </c>
      <c r="AX352">
        <v>5035968</v>
      </c>
      <c r="AY352">
        <v>5035968</v>
      </c>
      <c r="AZ352" t="s">
        <v>1329</v>
      </c>
      <c r="BA352" t="s">
        <v>1330</v>
      </c>
      <c r="BB352" t="s">
        <v>1331</v>
      </c>
      <c r="BC352" t="s">
        <v>1332</v>
      </c>
      <c r="BD352" t="s">
        <v>216</v>
      </c>
      <c r="BE352" t="s">
        <v>863</v>
      </c>
      <c r="BF352" t="s">
        <v>864</v>
      </c>
      <c r="BG352" t="s">
        <v>865</v>
      </c>
      <c r="BH352">
        <v>73</v>
      </c>
      <c r="BI352">
        <v>73</v>
      </c>
      <c r="BJ352" t="s">
        <v>863</v>
      </c>
      <c r="BK352" t="s">
        <v>864</v>
      </c>
      <c r="BN352">
        <v>5</v>
      </c>
      <c r="BO352">
        <v>60</v>
      </c>
      <c r="BP352" t="s">
        <v>1333</v>
      </c>
      <c r="BQ352">
        <v>518816</v>
      </c>
      <c r="BR352" t="s">
        <v>1334</v>
      </c>
      <c r="BS352">
        <v>10</v>
      </c>
      <c r="BT352" s="13">
        <v>44561</v>
      </c>
      <c r="BU352" s="13"/>
      <c r="BV352" s="13"/>
    </row>
    <row r="353" spans="1:74">
      <c r="A353">
        <v>5593</v>
      </c>
      <c r="B353" t="s">
        <v>528</v>
      </c>
      <c r="C353" t="s">
        <v>531</v>
      </c>
      <c r="D353" t="s">
        <v>1335</v>
      </c>
      <c r="E353" t="s">
        <v>1336</v>
      </c>
      <c r="F353" t="s">
        <v>848</v>
      </c>
      <c r="G353" t="s">
        <v>849</v>
      </c>
      <c r="H353" s="13">
        <v>44562</v>
      </c>
      <c r="I353" s="13">
        <v>45017</v>
      </c>
      <c r="J353" s="13">
        <v>45382</v>
      </c>
      <c r="K353" s="13">
        <v>46387</v>
      </c>
      <c r="L353">
        <v>2022596</v>
      </c>
      <c r="M353" t="s">
        <v>1336</v>
      </c>
      <c r="N353" t="s">
        <v>1337</v>
      </c>
      <c r="O353" t="s">
        <v>1338</v>
      </c>
      <c r="P353" t="s">
        <v>167</v>
      </c>
      <c r="Q353" t="s">
        <v>1339</v>
      </c>
      <c r="R353" t="s">
        <v>1340</v>
      </c>
      <c r="S353" t="s">
        <v>855</v>
      </c>
      <c r="T353" t="s">
        <v>170</v>
      </c>
      <c r="U353" t="s">
        <v>171</v>
      </c>
      <c r="V353" t="s">
        <v>172</v>
      </c>
      <c r="W353" t="s">
        <v>173</v>
      </c>
      <c r="X353" t="s">
        <v>174</v>
      </c>
      <c r="Y353" t="s">
        <v>175</v>
      </c>
      <c r="Z353">
        <v>382687</v>
      </c>
      <c r="AA353" t="s">
        <v>848</v>
      </c>
      <c r="AB353">
        <v>12</v>
      </c>
      <c r="AC353">
        <v>382687</v>
      </c>
      <c r="AD353" t="s">
        <v>268</v>
      </c>
      <c r="AE353" t="s">
        <v>1341</v>
      </c>
      <c r="AF353" t="s">
        <v>1342</v>
      </c>
      <c r="AG353" t="s">
        <v>858</v>
      </c>
      <c r="AI353" t="s">
        <v>859</v>
      </c>
      <c r="AJ353" t="s">
        <v>182</v>
      </c>
      <c r="AK353">
        <v>333375</v>
      </c>
      <c r="AL353">
        <v>0</v>
      </c>
      <c r="AM353">
        <v>11451</v>
      </c>
      <c r="AN353">
        <v>82500</v>
      </c>
      <c r="AO353">
        <v>371541</v>
      </c>
      <c r="AP353">
        <v>390118</v>
      </c>
      <c r="AQ353">
        <v>409624</v>
      </c>
      <c r="AR353">
        <v>430105</v>
      </c>
      <c r="AS353">
        <v>338708</v>
      </c>
      <c r="AW353">
        <v>37861</v>
      </c>
      <c r="AX353">
        <v>765374</v>
      </c>
      <c r="AY353">
        <v>382687</v>
      </c>
      <c r="AZ353" t="s">
        <v>1343</v>
      </c>
      <c r="BA353" t="s">
        <v>1344</v>
      </c>
      <c r="BB353" t="s">
        <v>1343</v>
      </c>
      <c r="BC353" t="s">
        <v>1344</v>
      </c>
      <c r="BD353" t="s">
        <v>545</v>
      </c>
      <c r="BE353" t="s">
        <v>863</v>
      </c>
      <c r="BF353" t="s">
        <v>864</v>
      </c>
      <c r="BG353" t="s">
        <v>865</v>
      </c>
      <c r="BH353">
        <v>73</v>
      </c>
      <c r="BI353">
        <v>73</v>
      </c>
      <c r="BJ353" t="s">
        <v>863</v>
      </c>
      <c r="BK353" t="s">
        <v>864</v>
      </c>
      <c r="BN353">
        <v>10</v>
      </c>
      <c r="BO353">
        <v>120</v>
      </c>
      <c r="BP353" t="s">
        <v>1345</v>
      </c>
      <c r="BQ353">
        <v>0</v>
      </c>
      <c r="BR353" t="s">
        <v>1346</v>
      </c>
      <c r="BS353">
        <v>10</v>
      </c>
      <c r="BT353" s="13">
        <v>44561</v>
      </c>
      <c r="BU353" s="13"/>
      <c r="BV353" s="13"/>
    </row>
    <row r="354" spans="1:74">
      <c r="A354">
        <v>5594</v>
      </c>
      <c r="B354" t="s">
        <v>528</v>
      </c>
      <c r="C354" t="s">
        <v>531</v>
      </c>
      <c r="D354" t="s">
        <v>1347</v>
      </c>
      <c r="E354" t="s">
        <v>1348</v>
      </c>
      <c r="F354" t="s">
        <v>848</v>
      </c>
      <c r="G354" t="s">
        <v>849</v>
      </c>
      <c r="H354" s="13">
        <v>44562</v>
      </c>
      <c r="I354" s="13">
        <v>45017</v>
      </c>
      <c r="J354" s="13">
        <v>45382</v>
      </c>
      <c r="K354" s="13">
        <v>46387</v>
      </c>
      <c r="L354">
        <v>60064991</v>
      </c>
      <c r="M354" t="s">
        <v>1348</v>
      </c>
      <c r="N354" t="s">
        <v>1017</v>
      </c>
      <c r="O354" t="s">
        <v>1349</v>
      </c>
      <c r="P354" t="s">
        <v>167</v>
      </c>
      <c r="Q354" t="s">
        <v>1019</v>
      </c>
      <c r="R354" t="s">
        <v>1350</v>
      </c>
      <c r="S354" t="s">
        <v>855</v>
      </c>
      <c r="T354" t="s">
        <v>170</v>
      </c>
      <c r="U354" t="s">
        <v>171</v>
      </c>
      <c r="V354" t="s">
        <v>172</v>
      </c>
      <c r="W354" t="s">
        <v>173</v>
      </c>
      <c r="X354" t="s">
        <v>174</v>
      </c>
      <c r="Y354" t="s">
        <v>175</v>
      </c>
      <c r="Z354">
        <v>11364655</v>
      </c>
      <c r="AA354" t="s">
        <v>848</v>
      </c>
      <c r="AB354">
        <v>12</v>
      </c>
      <c r="AC354">
        <v>11364655</v>
      </c>
      <c r="AD354" t="s">
        <v>209</v>
      </c>
      <c r="AE354" t="s">
        <v>1351</v>
      </c>
      <c r="AF354" t="s">
        <v>1352</v>
      </c>
      <c r="AG354" t="s">
        <v>858</v>
      </c>
      <c r="AI354" t="s">
        <v>859</v>
      </c>
      <c r="AJ354" t="s">
        <v>182</v>
      </c>
      <c r="AK354">
        <v>7075122</v>
      </c>
      <c r="AL354">
        <v>0</v>
      </c>
      <c r="AM354">
        <v>721708</v>
      </c>
      <c r="AN354">
        <v>2450000</v>
      </c>
      <c r="AO354">
        <v>11033646</v>
      </c>
      <c r="AP354">
        <v>11585328</v>
      </c>
      <c r="AQ354">
        <v>12164594</v>
      </c>
      <c r="AR354">
        <v>12772824</v>
      </c>
      <c r="AS354">
        <v>10058599</v>
      </c>
      <c r="AW354">
        <v>2670151</v>
      </c>
      <c r="AX354">
        <v>11364655</v>
      </c>
      <c r="AY354">
        <v>11364655</v>
      </c>
      <c r="AZ354" t="s">
        <v>1353</v>
      </c>
      <c r="BA354" t="s">
        <v>1354</v>
      </c>
      <c r="BB354" t="s">
        <v>1355</v>
      </c>
      <c r="BC354" t="s">
        <v>1356</v>
      </c>
      <c r="BD354" t="s">
        <v>216</v>
      </c>
      <c r="BE354" t="s">
        <v>863</v>
      </c>
      <c r="BF354" t="s">
        <v>864</v>
      </c>
      <c r="BG354" t="s">
        <v>865</v>
      </c>
      <c r="BH354">
        <v>73</v>
      </c>
      <c r="BI354">
        <v>73</v>
      </c>
      <c r="BJ354" t="s">
        <v>863</v>
      </c>
      <c r="BK354" t="s">
        <v>864</v>
      </c>
      <c r="BN354">
        <v>5</v>
      </c>
      <c r="BO354">
        <v>60</v>
      </c>
      <c r="BP354" t="s">
        <v>1357</v>
      </c>
      <c r="BQ354">
        <v>897674</v>
      </c>
      <c r="BR354" t="s">
        <v>1358</v>
      </c>
      <c r="BT354" s="13"/>
      <c r="BU354" s="13"/>
      <c r="BV354" s="13"/>
    </row>
    <row r="355" spans="1:74">
      <c r="A355">
        <v>5595</v>
      </c>
      <c r="B355" t="s">
        <v>528</v>
      </c>
      <c r="C355" t="s">
        <v>531</v>
      </c>
      <c r="D355" t="s">
        <v>1359</v>
      </c>
      <c r="E355" t="s">
        <v>1360</v>
      </c>
      <c r="F355" t="s">
        <v>848</v>
      </c>
      <c r="G355" t="s">
        <v>849</v>
      </c>
      <c r="H355" s="13">
        <v>44562</v>
      </c>
      <c r="I355" s="13">
        <v>45017</v>
      </c>
      <c r="J355" s="13">
        <v>45382</v>
      </c>
      <c r="K355" s="13">
        <v>46387</v>
      </c>
      <c r="L355">
        <v>23385544</v>
      </c>
      <c r="M355" t="s">
        <v>1361</v>
      </c>
      <c r="N355" t="s">
        <v>1362</v>
      </c>
      <c r="O355" t="s">
        <v>1058</v>
      </c>
      <c r="P355" t="s">
        <v>314</v>
      </c>
      <c r="Q355" t="s">
        <v>592</v>
      </c>
      <c r="R355" t="s">
        <v>1363</v>
      </c>
      <c r="S355" t="s">
        <v>855</v>
      </c>
      <c r="T355" t="s">
        <v>170</v>
      </c>
      <c r="U355" t="s">
        <v>171</v>
      </c>
      <c r="V355" t="s">
        <v>172</v>
      </c>
      <c r="W355" t="s">
        <v>173</v>
      </c>
      <c r="X355" t="s">
        <v>174</v>
      </c>
      <c r="Y355" t="s">
        <v>175</v>
      </c>
      <c r="Z355">
        <v>0</v>
      </c>
      <c r="AA355" t="s">
        <v>848</v>
      </c>
      <c r="AB355">
        <v>12</v>
      </c>
      <c r="AC355">
        <v>4424684</v>
      </c>
      <c r="AD355" t="s">
        <v>209</v>
      </c>
      <c r="AE355" t="s">
        <v>1364</v>
      </c>
      <c r="AF355" t="s">
        <v>1365</v>
      </c>
      <c r="AG355" t="s">
        <v>858</v>
      </c>
      <c r="AI355" t="s">
        <v>859</v>
      </c>
      <c r="AJ355" t="s">
        <v>182</v>
      </c>
      <c r="AK355">
        <v>2292963</v>
      </c>
      <c r="AL355">
        <v>38554</v>
      </c>
      <c r="AM355">
        <v>784947</v>
      </c>
      <c r="AN355">
        <v>953875</v>
      </c>
      <c r="AO355">
        <v>4295810</v>
      </c>
      <c r="AP355">
        <v>4510601</v>
      </c>
      <c r="AQ355">
        <v>4736131</v>
      </c>
      <c r="AR355">
        <v>4972938</v>
      </c>
      <c r="AS355">
        <v>3916189</v>
      </c>
      <c r="AW355">
        <v>674914</v>
      </c>
      <c r="AX355">
        <v>4424684</v>
      </c>
      <c r="AY355">
        <v>4424684</v>
      </c>
      <c r="AZ355" t="s">
        <v>1366</v>
      </c>
      <c r="BA355" t="s">
        <v>1367</v>
      </c>
      <c r="BB355" t="s">
        <v>1366</v>
      </c>
      <c r="BC355" t="s">
        <v>1367</v>
      </c>
      <c r="BD355" t="s">
        <v>216</v>
      </c>
      <c r="BE355" t="s">
        <v>863</v>
      </c>
      <c r="BF355" t="s">
        <v>864</v>
      </c>
      <c r="BG355" t="s">
        <v>865</v>
      </c>
      <c r="BH355">
        <v>73</v>
      </c>
      <c r="BI355">
        <v>73</v>
      </c>
      <c r="BJ355" t="s">
        <v>863</v>
      </c>
      <c r="BK355" t="s">
        <v>864</v>
      </c>
      <c r="BN355">
        <v>5</v>
      </c>
      <c r="BO355">
        <v>60</v>
      </c>
      <c r="BP355" t="s">
        <v>1368</v>
      </c>
      <c r="BQ355">
        <v>633306</v>
      </c>
      <c r="BR355" t="s">
        <v>1369</v>
      </c>
      <c r="BS355">
        <v>16</v>
      </c>
      <c r="BT355" s="13">
        <v>44561</v>
      </c>
      <c r="BU355" s="13"/>
      <c r="BV355" s="13"/>
    </row>
    <row r="356" spans="1:74">
      <c r="A356">
        <v>5596</v>
      </c>
      <c r="B356" t="s">
        <v>528</v>
      </c>
      <c r="C356" t="s">
        <v>531</v>
      </c>
      <c r="D356" t="s">
        <v>1370</v>
      </c>
      <c r="E356" t="s">
        <v>1371</v>
      </c>
      <c r="F356" t="s">
        <v>848</v>
      </c>
      <c r="G356" t="s">
        <v>849</v>
      </c>
      <c r="H356" s="13">
        <v>44562</v>
      </c>
      <c r="I356" s="13">
        <v>45017</v>
      </c>
      <c r="J356" s="13">
        <v>45382</v>
      </c>
      <c r="K356" s="13">
        <v>46387</v>
      </c>
      <c r="L356">
        <v>32260255</v>
      </c>
      <c r="M356" t="s">
        <v>1372</v>
      </c>
      <c r="N356" t="s">
        <v>1373</v>
      </c>
      <c r="P356" t="s">
        <v>1374</v>
      </c>
      <c r="Q356" t="s">
        <v>1375</v>
      </c>
      <c r="R356" t="s">
        <v>1376</v>
      </c>
      <c r="S356" t="s">
        <v>855</v>
      </c>
      <c r="T356" t="s">
        <v>170</v>
      </c>
      <c r="U356" t="s">
        <v>171</v>
      </c>
      <c r="V356" t="s">
        <v>172</v>
      </c>
      <c r="W356" t="s">
        <v>173</v>
      </c>
      <c r="X356" t="s">
        <v>174</v>
      </c>
      <c r="Y356" t="s">
        <v>175</v>
      </c>
      <c r="Z356">
        <v>0</v>
      </c>
      <c r="AA356" t="s">
        <v>848</v>
      </c>
      <c r="AB356">
        <v>12</v>
      </c>
      <c r="AC356">
        <v>6103833</v>
      </c>
      <c r="AD356" t="s">
        <v>268</v>
      </c>
      <c r="AE356" t="s">
        <v>1377</v>
      </c>
      <c r="AG356" t="s">
        <v>858</v>
      </c>
      <c r="AI356" t="s">
        <v>859</v>
      </c>
      <c r="AJ356" t="s">
        <v>182</v>
      </c>
      <c r="AK356">
        <v>3067965</v>
      </c>
      <c r="AL356">
        <v>125368</v>
      </c>
      <c r="AM356">
        <v>0</v>
      </c>
      <c r="AN356">
        <v>1315867</v>
      </c>
      <c r="AO356">
        <v>5926051</v>
      </c>
      <c r="AP356">
        <v>6222354</v>
      </c>
      <c r="AQ356">
        <v>6533472</v>
      </c>
      <c r="AR356">
        <v>6860146</v>
      </c>
      <c r="AS356">
        <v>5402365</v>
      </c>
      <c r="AW356">
        <v>981749</v>
      </c>
      <c r="AX356">
        <v>6103833</v>
      </c>
      <c r="AY356">
        <v>6103833</v>
      </c>
      <c r="AZ356" t="s">
        <v>1378</v>
      </c>
      <c r="BA356" t="s">
        <v>1379</v>
      </c>
      <c r="BB356" t="s">
        <v>952</v>
      </c>
      <c r="BC356" t="s">
        <v>1380</v>
      </c>
      <c r="BD356" t="s">
        <v>545</v>
      </c>
      <c r="BE356" t="s">
        <v>863</v>
      </c>
      <c r="BF356" t="s">
        <v>864</v>
      </c>
      <c r="BG356" t="s">
        <v>865</v>
      </c>
      <c r="BH356">
        <v>73</v>
      </c>
      <c r="BI356">
        <v>73</v>
      </c>
      <c r="BJ356" t="s">
        <v>863</v>
      </c>
      <c r="BK356" t="s">
        <v>864</v>
      </c>
      <c r="BN356">
        <v>5</v>
      </c>
      <c r="BO356">
        <v>60</v>
      </c>
      <c r="BP356" t="s">
        <v>1381</v>
      </c>
      <c r="BQ356">
        <v>1928751</v>
      </c>
      <c r="BR356" t="s">
        <v>1382</v>
      </c>
      <c r="BT356" s="13"/>
      <c r="BU356" s="13"/>
      <c r="BV356" s="13"/>
    </row>
    <row r="357" spans="1:74">
      <c r="A357">
        <v>5597</v>
      </c>
      <c r="B357" t="s">
        <v>528</v>
      </c>
      <c r="C357" t="s">
        <v>531</v>
      </c>
      <c r="D357" t="s">
        <v>1383</v>
      </c>
      <c r="E357" t="s">
        <v>1384</v>
      </c>
      <c r="F357" t="s">
        <v>848</v>
      </c>
      <c r="G357" t="s">
        <v>849</v>
      </c>
      <c r="H357" s="13">
        <v>44562</v>
      </c>
      <c r="I357" s="13">
        <v>45017</v>
      </c>
      <c r="J357" s="13">
        <v>45382</v>
      </c>
      <c r="K357" s="13">
        <v>46387</v>
      </c>
      <c r="L357">
        <v>1758825</v>
      </c>
      <c r="M357" t="s">
        <v>1384</v>
      </c>
      <c r="N357" t="s">
        <v>1385</v>
      </c>
      <c r="P357" t="s">
        <v>167</v>
      </c>
      <c r="Q357" t="s">
        <v>1386</v>
      </c>
      <c r="R357" t="s">
        <v>1387</v>
      </c>
      <c r="S357" t="s">
        <v>855</v>
      </c>
      <c r="T357" t="s">
        <v>170</v>
      </c>
      <c r="U357" t="s">
        <v>171</v>
      </c>
      <c r="V357" t="s">
        <v>172</v>
      </c>
      <c r="W357" t="s">
        <v>173</v>
      </c>
      <c r="X357" t="s">
        <v>174</v>
      </c>
      <c r="Y357" t="s">
        <v>175</v>
      </c>
      <c r="Z357">
        <v>332781</v>
      </c>
      <c r="AA357" t="s">
        <v>848</v>
      </c>
      <c r="AB357">
        <v>12</v>
      </c>
      <c r="AC357">
        <v>332781</v>
      </c>
      <c r="AD357" t="s">
        <v>209</v>
      </c>
      <c r="AE357" t="s">
        <v>1388</v>
      </c>
      <c r="AF357" t="s">
        <v>1389</v>
      </c>
      <c r="AG357" t="s">
        <v>858</v>
      </c>
      <c r="AI357" t="s">
        <v>859</v>
      </c>
      <c r="AJ357" t="s">
        <v>182</v>
      </c>
      <c r="AK357">
        <v>166059</v>
      </c>
      <c r="AL357">
        <v>0</v>
      </c>
      <c r="AM357">
        <v>56201</v>
      </c>
      <c r="AN357">
        <v>71741</v>
      </c>
      <c r="AO357">
        <v>323088</v>
      </c>
      <c r="AP357">
        <v>339242</v>
      </c>
      <c r="AQ357">
        <v>356204</v>
      </c>
      <c r="AR357">
        <v>374014</v>
      </c>
      <c r="AS357">
        <v>294536</v>
      </c>
      <c r="AW357">
        <v>95751</v>
      </c>
      <c r="AX357">
        <v>332781</v>
      </c>
      <c r="AY357">
        <v>332781</v>
      </c>
      <c r="AZ357" t="s">
        <v>1390</v>
      </c>
      <c r="BA357" t="s">
        <v>1391</v>
      </c>
      <c r="BB357" t="s">
        <v>1378</v>
      </c>
      <c r="BC357" t="s">
        <v>1392</v>
      </c>
      <c r="BD357" t="s">
        <v>216</v>
      </c>
      <c r="BE357" t="s">
        <v>863</v>
      </c>
      <c r="BF357" t="s">
        <v>864</v>
      </c>
      <c r="BG357" t="s">
        <v>865</v>
      </c>
      <c r="BH357">
        <v>73</v>
      </c>
      <c r="BI357">
        <v>73</v>
      </c>
      <c r="BJ357" t="s">
        <v>863</v>
      </c>
      <c r="BK357" t="s">
        <v>864</v>
      </c>
      <c r="BN357">
        <v>5</v>
      </c>
      <c r="BO357">
        <v>60</v>
      </c>
      <c r="BP357" t="s">
        <v>1393</v>
      </c>
      <c r="BQ357">
        <v>14770</v>
      </c>
      <c r="BR357" t="s">
        <v>1394</v>
      </c>
      <c r="BS357">
        <v>15</v>
      </c>
      <c r="BT357" s="13">
        <v>44561</v>
      </c>
      <c r="BU357" s="13"/>
      <c r="BV357" s="13"/>
    </row>
    <row r="358" spans="1:74">
      <c r="A358">
        <v>5598</v>
      </c>
      <c r="B358" t="s">
        <v>528</v>
      </c>
      <c r="C358" t="s">
        <v>531</v>
      </c>
      <c r="D358" t="s">
        <v>1395</v>
      </c>
      <c r="E358" t="s">
        <v>1396</v>
      </c>
      <c r="F358" t="s">
        <v>848</v>
      </c>
      <c r="G358" t="s">
        <v>849</v>
      </c>
      <c r="H358" s="13">
        <v>44562</v>
      </c>
      <c r="I358" s="13">
        <v>45017</v>
      </c>
      <c r="J358" s="13">
        <v>45382</v>
      </c>
      <c r="K358" s="13">
        <v>46387</v>
      </c>
      <c r="L358">
        <v>697739</v>
      </c>
      <c r="M358" t="s">
        <v>1396</v>
      </c>
      <c r="N358" t="s">
        <v>1397</v>
      </c>
      <c r="P358" t="s">
        <v>1398</v>
      </c>
      <c r="Q358" t="s">
        <v>1399</v>
      </c>
      <c r="R358" t="s">
        <v>1400</v>
      </c>
      <c r="S358" t="s">
        <v>855</v>
      </c>
      <c r="T358" t="s">
        <v>170</v>
      </c>
      <c r="U358" t="s">
        <v>171</v>
      </c>
      <c r="V358" t="s">
        <v>172</v>
      </c>
      <c r="W358" t="s">
        <v>173</v>
      </c>
      <c r="X358" t="s">
        <v>174</v>
      </c>
      <c r="Y358" t="s">
        <v>175</v>
      </c>
      <c r="Z358">
        <v>0</v>
      </c>
      <c r="AA358" t="s">
        <v>848</v>
      </c>
      <c r="AB358">
        <v>12</v>
      </c>
      <c r="AC358">
        <v>132016</v>
      </c>
      <c r="AD358" t="s">
        <v>268</v>
      </c>
      <c r="AE358" t="s">
        <v>1401</v>
      </c>
      <c r="AF358" t="s">
        <v>1402</v>
      </c>
      <c r="AG358" t="s">
        <v>858</v>
      </c>
      <c r="AI358" t="s">
        <v>859</v>
      </c>
      <c r="AJ358" t="s">
        <v>182</v>
      </c>
      <c r="AK358">
        <v>98248</v>
      </c>
      <c r="AL358">
        <v>0</v>
      </c>
      <c r="AM358">
        <v>0</v>
      </c>
      <c r="AN358">
        <v>28460</v>
      </c>
      <c r="AO358">
        <v>128171</v>
      </c>
      <c r="AP358">
        <v>134580</v>
      </c>
      <c r="AQ358">
        <v>141309</v>
      </c>
      <c r="AR358">
        <v>148374</v>
      </c>
      <c r="AS358">
        <v>116845</v>
      </c>
      <c r="AW358">
        <v>25001</v>
      </c>
      <c r="AX358">
        <v>132016</v>
      </c>
      <c r="AY358">
        <v>132016</v>
      </c>
      <c r="AZ358" t="s">
        <v>1403</v>
      </c>
      <c r="BA358" t="s">
        <v>1404</v>
      </c>
      <c r="BB358" t="s">
        <v>1403</v>
      </c>
      <c r="BC358" t="s">
        <v>1404</v>
      </c>
      <c r="BD358" t="s">
        <v>216</v>
      </c>
      <c r="BE358" t="s">
        <v>863</v>
      </c>
      <c r="BF358" t="s">
        <v>864</v>
      </c>
      <c r="BG358" t="s">
        <v>865</v>
      </c>
      <c r="BH358">
        <v>73</v>
      </c>
      <c r="BI358">
        <v>73</v>
      </c>
      <c r="BJ358" t="s">
        <v>863</v>
      </c>
      <c r="BK358" t="s">
        <v>864</v>
      </c>
      <c r="BN358">
        <v>5</v>
      </c>
      <c r="BO358">
        <v>60</v>
      </c>
      <c r="BP358" t="s">
        <v>1405</v>
      </c>
      <c r="BQ358">
        <v>8767</v>
      </c>
      <c r="BR358" t="s">
        <v>1406</v>
      </c>
      <c r="BT358" s="13"/>
      <c r="BU358" s="13"/>
      <c r="BV358" s="13"/>
    </row>
    <row r="359" spans="1:74">
      <c r="A359">
        <v>5599</v>
      </c>
      <c r="B359" t="s">
        <v>528</v>
      </c>
      <c r="C359" t="s">
        <v>531</v>
      </c>
      <c r="D359" t="s">
        <v>1407</v>
      </c>
      <c r="E359" t="s">
        <v>1408</v>
      </c>
      <c r="F359" t="s">
        <v>848</v>
      </c>
      <c r="G359" t="s">
        <v>849</v>
      </c>
      <c r="H359" s="13">
        <v>44562</v>
      </c>
      <c r="I359" s="13">
        <v>45017</v>
      </c>
      <c r="J359" s="13">
        <v>45382</v>
      </c>
      <c r="K359" s="13">
        <v>46387</v>
      </c>
      <c r="L359">
        <v>4128073</v>
      </c>
      <c r="M359" t="s">
        <v>1409</v>
      </c>
      <c r="N359" t="s">
        <v>1410</v>
      </c>
      <c r="P359" t="s">
        <v>1411</v>
      </c>
      <c r="Q359" t="s">
        <v>1412</v>
      </c>
      <c r="R359" t="s">
        <v>1413</v>
      </c>
      <c r="S359" t="s">
        <v>855</v>
      </c>
      <c r="T359" t="s">
        <v>170</v>
      </c>
      <c r="U359" t="s">
        <v>171</v>
      </c>
      <c r="V359" t="s">
        <v>172</v>
      </c>
      <c r="W359" t="s">
        <v>173</v>
      </c>
      <c r="X359" t="s">
        <v>174</v>
      </c>
      <c r="Y359" t="s">
        <v>175</v>
      </c>
      <c r="Z359">
        <v>781056</v>
      </c>
      <c r="AA359" t="s">
        <v>848</v>
      </c>
      <c r="AB359">
        <v>12</v>
      </c>
      <c r="AC359">
        <v>781056</v>
      </c>
      <c r="AD359" t="s">
        <v>209</v>
      </c>
      <c r="AE359" t="s">
        <v>1414</v>
      </c>
      <c r="AG359" t="s">
        <v>858</v>
      </c>
      <c r="AI359" t="s">
        <v>859</v>
      </c>
      <c r="AJ359" t="s">
        <v>182</v>
      </c>
      <c r="AK359">
        <v>501836</v>
      </c>
      <c r="AL359">
        <v>1500</v>
      </c>
      <c r="AM359">
        <v>91382</v>
      </c>
      <c r="AN359">
        <v>168381</v>
      </c>
      <c r="AO359">
        <v>758307</v>
      </c>
      <c r="AP359">
        <v>796222</v>
      </c>
      <c r="AQ359">
        <v>836033</v>
      </c>
      <c r="AR359">
        <v>877835</v>
      </c>
      <c r="AS359">
        <v>691295</v>
      </c>
      <c r="AW359">
        <v>122279</v>
      </c>
      <c r="AX359">
        <v>781056</v>
      </c>
      <c r="AY359">
        <v>781056</v>
      </c>
      <c r="AZ359" t="s">
        <v>1415</v>
      </c>
      <c r="BA359" t="s">
        <v>1416</v>
      </c>
      <c r="BB359" t="s">
        <v>1035</v>
      </c>
      <c r="BC359" t="s">
        <v>1417</v>
      </c>
      <c r="BD359" t="s">
        <v>1418</v>
      </c>
      <c r="BE359" t="s">
        <v>863</v>
      </c>
      <c r="BF359" t="s">
        <v>864</v>
      </c>
      <c r="BG359" t="s">
        <v>865</v>
      </c>
      <c r="BH359">
        <v>73</v>
      </c>
      <c r="BI359">
        <v>73</v>
      </c>
      <c r="BJ359" t="s">
        <v>863</v>
      </c>
      <c r="BK359" t="s">
        <v>864</v>
      </c>
      <c r="BN359">
        <v>5</v>
      </c>
      <c r="BO359">
        <v>60</v>
      </c>
      <c r="BP359" t="s">
        <v>1419</v>
      </c>
      <c r="BQ359">
        <v>64059</v>
      </c>
      <c r="BR359" t="s">
        <v>1420</v>
      </c>
      <c r="BS359">
        <v>13</v>
      </c>
      <c r="BT359" s="13">
        <v>44561</v>
      </c>
      <c r="BU359" s="13"/>
      <c r="BV359" s="13"/>
    </row>
    <row r="360" spans="1:74">
      <c r="A360">
        <v>5600</v>
      </c>
      <c r="B360" t="s">
        <v>528</v>
      </c>
      <c r="C360" t="s">
        <v>531</v>
      </c>
      <c r="D360" t="s">
        <v>1421</v>
      </c>
      <c r="E360" t="s">
        <v>1422</v>
      </c>
      <c r="F360" t="s">
        <v>848</v>
      </c>
      <c r="G360" t="s">
        <v>849</v>
      </c>
      <c r="H360" s="13">
        <v>44562</v>
      </c>
      <c r="I360" s="13">
        <v>45017</v>
      </c>
      <c r="J360" s="13">
        <v>45382</v>
      </c>
      <c r="K360" s="13">
        <v>46387</v>
      </c>
      <c r="L360">
        <v>1085660</v>
      </c>
      <c r="M360" t="s">
        <v>1423</v>
      </c>
      <c r="N360" t="s">
        <v>1424</v>
      </c>
      <c r="P360" t="s">
        <v>229</v>
      </c>
      <c r="Q360" t="s">
        <v>1425</v>
      </c>
      <c r="R360" t="s">
        <v>1426</v>
      </c>
      <c r="S360" t="s">
        <v>855</v>
      </c>
      <c r="T360" t="s">
        <v>170</v>
      </c>
      <c r="U360" t="s">
        <v>171</v>
      </c>
      <c r="V360" t="s">
        <v>172</v>
      </c>
      <c r="W360" t="s">
        <v>173</v>
      </c>
      <c r="X360" t="s">
        <v>174</v>
      </c>
      <c r="Y360" t="s">
        <v>175</v>
      </c>
      <c r="Z360">
        <v>205413</v>
      </c>
      <c r="AA360" t="s">
        <v>848</v>
      </c>
      <c r="AB360">
        <v>12</v>
      </c>
      <c r="AC360">
        <v>205413</v>
      </c>
      <c r="AD360" t="s">
        <v>268</v>
      </c>
      <c r="AE360" t="s">
        <v>1427</v>
      </c>
      <c r="AF360" t="s">
        <v>1428</v>
      </c>
      <c r="AG360" t="s">
        <v>858</v>
      </c>
      <c r="AI360" t="s">
        <v>859</v>
      </c>
      <c r="AJ360" t="s">
        <v>182</v>
      </c>
      <c r="AK360">
        <v>118513</v>
      </c>
      <c r="AL360">
        <v>0</v>
      </c>
      <c r="AM360">
        <v>18670</v>
      </c>
      <c r="AN360">
        <v>44283</v>
      </c>
      <c r="AO360">
        <v>199430</v>
      </c>
      <c r="AP360">
        <v>209402</v>
      </c>
      <c r="AQ360">
        <v>219872</v>
      </c>
      <c r="AR360">
        <v>230866</v>
      </c>
      <c r="AS360">
        <v>181807</v>
      </c>
      <c r="AU360" t="s">
        <v>1429</v>
      </c>
      <c r="AW360">
        <v>28750</v>
      </c>
      <c r="AX360">
        <v>205413</v>
      </c>
      <c r="AY360">
        <v>205413</v>
      </c>
      <c r="AZ360" t="s">
        <v>1430</v>
      </c>
      <c r="BA360" t="s">
        <v>1431</v>
      </c>
      <c r="BB360" t="s">
        <v>1430</v>
      </c>
      <c r="BC360" t="s">
        <v>1431</v>
      </c>
      <c r="BD360" t="s">
        <v>216</v>
      </c>
      <c r="BE360" t="s">
        <v>863</v>
      </c>
      <c r="BF360" t="s">
        <v>864</v>
      </c>
      <c r="BG360" t="s">
        <v>865</v>
      </c>
      <c r="BH360">
        <v>73</v>
      </c>
      <c r="BI360">
        <v>73</v>
      </c>
      <c r="BJ360" t="s">
        <v>863</v>
      </c>
      <c r="BK360" t="s">
        <v>864</v>
      </c>
      <c r="BN360">
        <v>5</v>
      </c>
      <c r="BO360">
        <v>60</v>
      </c>
      <c r="BP360" t="s">
        <v>1432</v>
      </c>
      <c r="BQ360">
        <v>39480</v>
      </c>
      <c r="BR360" t="s">
        <v>1433</v>
      </c>
      <c r="BT360" s="13"/>
      <c r="BU360" s="13"/>
      <c r="BV360" s="13"/>
    </row>
    <row r="361" spans="1:74">
      <c r="A361">
        <v>5601</v>
      </c>
      <c r="B361" t="s">
        <v>528</v>
      </c>
      <c r="C361" t="s">
        <v>531</v>
      </c>
      <c r="D361" t="s">
        <v>1434</v>
      </c>
      <c r="E361" t="s">
        <v>1435</v>
      </c>
      <c r="F361" t="s">
        <v>848</v>
      </c>
      <c r="G361" t="s">
        <v>849</v>
      </c>
      <c r="H361" s="13">
        <v>44562</v>
      </c>
      <c r="I361" s="13">
        <v>45017</v>
      </c>
      <c r="J361" s="13">
        <v>45382</v>
      </c>
      <c r="K361" s="13">
        <v>46387</v>
      </c>
      <c r="L361">
        <v>19465997</v>
      </c>
      <c r="M361" t="s">
        <v>1436</v>
      </c>
      <c r="N361" t="s">
        <v>1437</v>
      </c>
      <c r="P361" t="s">
        <v>167</v>
      </c>
      <c r="Q361" t="s">
        <v>1256</v>
      </c>
      <c r="R361" t="s">
        <v>1438</v>
      </c>
      <c r="S361" t="s">
        <v>855</v>
      </c>
      <c r="T361" t="s">
        <v>170</v>
      </c>
      <c r="U361" t="s">
        <v>171</v>
      </c>
      <c r="V361" t="s">
        <v>172</v>
      </c>
      <c r="W361" t="s">
        <v>173</v>
      </c>
      <c r="X361" t="s">
        <v>174</v>
      </c>
      <c r="Y361" t="s">
        <v>175</v>
      </c>
      <c r="Z361">
        <v>3683083</v>
      </c>
      <c r="AA361" t="s">
        <v>848</v>
      </c>
      <c r="AB361">
        <v>12</v>
      </c>
      <c r="AC361">
        <v>3683083</v>
      </c>
      <c r="AD361" t="s">
        <v>268</v>
      </c>
      <c r="AE361" t="s">
        <v>1439</v>
      </c>
      <c r="AF361" t="s">
        <v>1440</v>
      </c>
      <c r="AG361" t="s">
        <v>858</v>
      </c>
      <c r="AI361" t="s">
        <v>859</v>
      </c>
      <c r="AJ361" t="s">
        <v>182</v>
      </c>
      <c r="AK361">
        <v>2322621</v>
      </c>
      <c r="AL361">
        <v>0</v>
      </c>
      <c r="AM361">
        <v>278615</v>
      </c>
      <c r="AN361">
        <v>794002</v>
      </c>
      <c r="AO361">
        <v>3575809</v>
      </c>
      <c r="AP361">
        <v>3754599</v>
      </c>
      <c r="AQ361">
        <v>3942329</v>
      </c>
      <c r="AR361">
        <v>4139445</v>
      </c>
      <c r="AS361">
        <v>3259813</v>
      </c>
      <c r="AW361">
        <v>746167</v>
      </c>
      <c r="AX361">
        <v>3683083</v>
      </c>
      <c r="AY361">
        <v>3683083</v>
      </c>
      <c r="AZ361" t="s">
        <v>1441</v>
      </c>
      <c r="BA361" t="s">
        <v>1442</v>
      </c>
      <c r="BB361" t="s">
        <v>1443</v>
      </c>
      <c r="BC361" t="s">
        <v>1444</v>
      </c>
      <c r="BD361" t="s">
        <v>216</v>
      </c>
      <c r="BE361" t="s">
        <v>863</v>
      </c>
      <c r="BF361" t="s">
        <v>864</v>
      </c>
      <c r="BG361" t="s">
        <v>865</v>
      </c>
      <c r="BH361">
        <v>73</v>
      </c>
      <c r="BI361">
        <v>73</v>
      </c>
      <c r="BJ361" t="s">
        <v>863</v>
      </c>
      <c r="BK361" t="s">
        <v>864</v>
      </c>
      <c r="BN361">
        <v>5</v>
      </c>
      <c r="BO361">
        <v>60</v>
      </c>
      <c r="BP361" t="s">
        <v>1445</v>
      </c>
      <c r="BQ361">
        <v>335680</v>
      </c>
      <c r="BR361" t="s">
        <v>1446</v>
      </c>
      <c r="BT361" s="13"/>
      <c r="BU361" s="13"/>
      <c r="BV361" s="13"/>
    </row>
    <row r="362" spans="1:74">
      <c r="A362">
        <v>5602</v>
      </c>
      <c r="B362" t="s">
        <v>528</v>
      </c>
      <c r="C362" t="s">
        <v>531</v>
      </c>
      <c r="D362" t="s">
        <v>1447</v>
      </c>
      <c r="E362" t="s">
        <v>1448</v>
      </c>
      <c r="F362" t="s">
        <v>848</v>
      </c>
      <c r="G362" t="s">
        <v>849</v>
      </c>
      <c r="H362" s="13">
        <v>44562</v>
      </c>
      <c r="I362" s="13">
        <v>45017</v>
      </c>
      <c r="J362" s="13">
        <v>45382</v>
      </c>
      <c r="K362" s="13">
        <v>46387</v>
      </c>
      <c r="L362">
        <v>1841476</v>
      </c>
      <c r="M362" t="s">
        <v>1448</v>
      </c>
      <c r="N362" t="s">
        <v>1449</v>
      </c>
      <c r="P362" t="s">
        <v>1374</v>
      </c>
      <c r="Q362" t="s">
        <v>1375</v>
      </c>
      <c r="R362" t="s">
        <v>1450</v>
      </c>
      <c r="S362" t="s">
        <v>855</v>
      </c>
      <c r="T362" t="s">
        <v>170</v>
      </c>
      <c r="U362" t="s">
        <v>171</v>
      </c>
      <c r="V362" t="s">
        <v>172</v>
      </c>
      <c r="W362" t="s">
        <v>173</v>
      </c>
      <c r="X362" t="s">
        <v>174</v>
      </c>
      <c r="Y362" t="s">
        <v>175</v>
      </c>
      <c r="Z362">
        <v>0</v>
      </c>
      <c r="AA362" t="s">
        <v>848</v>
      </c>
      <c r="AB362">
        <v>12</v>
      </c>
      <c r="AC362">
        <v>348418</v>
      </c>
      <c r="AD362" t="s">
        <v>268</v>
      </c>
      <c r="AE362" t="s">
        <v>1451</v>
      </c>
      <c r="AF362" t="s">
        <v>1452</v>
      </c>
      <c r="AG362" t="s">
        <v>858</v>
      </c>
      <c r="AI362" t="s">
        <v>859</v>
      </c>
      <c r="AJ362" t="s">
        <v>182</v>
      </c>
      <c r="AK362">
        <v>236362</v>
      </c>
      <c r="AL362">
        <v>0</v>
      </c>
      <c r="AM362">
        <v>0</v>
      </c>
      <c r="AN362">
        <v>75112</v>
      </c>
      <c r="AO362">
        <v>338270</v>
      </c>
      <c r="AP362">
        <v>355184</v>
      </c>
      <c r="AQ362">
        <v>372943</v>
      </c>
      <c r="AR362">
        <v>391590</v>
      </c>
      <c r="AS362">
        <v>308377</v>
      </c>
      <c r="AW362">
        <v>66182</v>
      </c>
      <c r="AX362">
        <v>348418</v>
      </c>
      <c r="AY362">
        <v>348418</v>
      </c>
      <c r="AZ362" t="s">
        <v>415</v>
      </c>
      <c r="BA362" t="s">
        <v>1453</v>
      </c>
      <c r="BB362" t="s">
        <v>1454</v>
      </c>
      <c r="BC362" t="s">
        <v>1455</v>
      </c>
      <c r="BD362" t="s">
        <v>216</v>
      </c>
      <c r="BE362" t="s">
        <v>863</v>
      </c>
      <c r="BF362" t="s">
        <v>864</v>
      </c>
      <c r="BG362" t="s">
        <v>865</v>
      </c>
      <c r="BH362">
        <v>73</v>
      </c>
      <c r="BI362">
        <v>73</v>
      </c>
      <c r="BJ362" t="s">
        <v>863</v>
      </c>
      <c r="BK362" t="s">
        <v>864</v>
      </c>
      <c r="BN362">
        <v>5</v>
      </c>
      <c r="BO362">
        <v>60</v>
      </c>
      <c r="BP362" t="s">
        <v>1456</v>
      </c>
      <c r="BQ362">
        <v>45874</v>
      </c>
      <c r="BR362" t="s">
        <v>1457</v>
      </c>
      <c r="BT362" s="13"/>
      <c r="BU362" s="13"/>
      <c r="BV362" s="13"/>
    </row>
    <row r="363" spans="1:74">
      <c r="A363">
        <v>5603</v>
      </c>
      <c r="B363" t="s">
        <v>528</v>
      </c>
      <c r="C363" t="s">
        <v>531</v>
      </c>
      <c r="D363" t="s">
        <v>1458</v>
      </c>
      <c r="E363" t="s">
        <v>1459</v>
      </c>
      <c r="F363" t="s">
        <v>848</v>
      </c>
      <c r="G363" t="s">
        <v>849</v>
      </c>
      <c r="H363" s="13">
        <v>44562</v>
      </c>
      <c r="I363" s="13">
        <v>45017</v>
      </c>
      <c r="J363" s="13">
        <v>45382</v>
      </c>
      <c r="K363" s="13">
        <v>46387</v>
      </c>
      <c r="L363">
        <v>24841876</v>
      </c>
      <c r="M363" t="s">
        <v>1460</v>
      </c>
      <c r="N363" t="s">
        <v>1461</v>
      </c>
      <c r="O363" t="s">
        <v>872</v>
      </c>
      <c r="P363" t="s">
        <v>1045</v>
      </c>
      <c r="Q363" t="s">
        <v>1046</v>
      </c>
      <c r="R363" t="s">
        <v>1462</v>
      </c>
      <c r="S363" t="s">
        <v>855</v>
      </c>
      <c r="T363" t="s">
        <v>170</v>
      </c>
      <c r="U363" t="s">
        <v>171</v>
      </c>
      <c r="V363" t="s">
        <v>172</v>
      </c>
      <c r="W363" t="s">
        <v>173</v>
      </c>
      <c r="X363" t="s">
        <v>174</v>
      </c>
      <c r="Y363" t="s">
        <v>175</v>
      </c>
      <c r="Z363">
        <v>0</v>
      </c>
      <c r="AA363" t="s">
        <v>848</v>
      </c>
      <c r="AB363">
        <v>12</v>
      </c>
      <c r="AC363">
        <v>4700231</v>
      </c>
      <c r="AD363" t="s">
        <v>268</v>
      </c>
      <c r="AE363" t="s">
        <v>1463</v>
      </c>
      <c r="AF363" t="s">
        <v>1464</v>
      </c>
      <c r="AG363" t="s">
        <v>858</v>
      </c>
      <c r="AI363" t="s">
        <v>859</v>
      </c>
      <c r="AJ363" t="s">
        <v>182</v>
      </c>
      <c r="AK363">
        <v>2938608</v>
      </c>
      <c r="AL363">
        <v>24052</v>
      </c>
      <c r="AM363">
        <v>0</v>
      </c>
      <c r="AN363">
        <v>1013278</v>
      </c>
      <c r="AO363">
        <v>4563331</v>
      </c>
      <c r="AP363">
        <v>4791498</v>
      </c>
      <c r="AQ363">
        <v>5031073</v>
      </c>
      <c r="AR363">
        <v>5282627</v>
      </c>
      <c r="AS363">
        <v>4160069</v>
      </c>
      <c r="AW363">
        <v>1130104</v>
      </c>
      <c r="AX363">
        <v>4700231</v>
      </c>
      <c r="AY363">
        <v>4700231</v>
      </c>
      <c r="AZ363" t="s">
        <v>1465</v>
      </c>
      <c r="BA363" t="s">
        <v>1466</v>
      </c>
      <c r="BB363" t="s">
        <v>1467</v>
      </c>
      <c r="BC363" t="s">
        <v>1468</v>
      </c>
      <c r="BD363" t="s">
        <v>216</v>
      </c>
      <c r="BE363" t="s">
        <v>863</v>
      </c>
      <c r="BF363" t="s">
        <v>864</v>
      </c>
      <c r="BG363" t="s">
        <v>865</v>
      </c>
      <c r="BH363">
        <v>73</v>
      </c>
      <c r="BI363">
        <v>73</v>
      </c>
      <c r="BJ363" t="s">
        <v>863</v>
      </c>
      <c r="BK363" t="s">
        <v>864</v>
      </c>
      <c r="BN363">
        <v>5</v>
      </c>
      <c r="BO363">
        <v>60</v>
      </c>
      <c r="BP363" t="s">
        <v>1469</v>
      </c>
      <c r="BQ363">
        <v>607467</v>
      </c>
      <c r="BR363" t="s">
        <v>1470</v>
      </c>
      <c r="BT363" s="13"/>
      <c r="BU363" s="13"/>
      <c r="BV363" s="13"/>
    </row>
    <row r="364" spans="1:74">
      <c r="A364">
        <v>5604</v>
      </c>
      <c r="B364" t="s">
        <v>528</v>
      </c>
      <c r="C364" t="s">
        <v>531</v>
      </c>
      <c r="D364" t="s">
        <v>1471</v>
      </c>
      <c r="E364" t="s">
        <v>1472</v>
      </c>
      <c r="F364" t="s">
        <v>848</v>
      </c>
      <c r="G364" t="s">
        <v>849</v>
      </c>
      <c r="H364" s="13">
        <v>44562</v>
      </c>
      <c r="I364" s="13">
        <v>45017</v>
      </c>
      <c r="J364" s="13">
        <v>45382</v>
      </c>
      <c r="K364" s="13">
        <v>46387</v>
      </c>
      <c r="L364">
        <v>3214234</v>
      </c>
      <c r="M364" t="s">
        <v>1473</v>
      </c>
      <c r="N364" t="s">
        <v>1474</v>
      </c>
      <c r="O364" t="s">
        <v>1084</v>
      </c>
      <c r="P364" t="s">
        <v>167</v>
      </c>
      <c r="Q364" t="s">
        <v>377</v>
      </c>
      <c r="R364" t="s">
        <v>1475</v>
      </c>
      <c r="S364" t="s">
        <v>855</v>
      </c>
      <c r="T364" t="s">
        <v>170</v>
      </c>
      <c r="U364" t="s">
        <v>171</v>
      </c>
      <c r="V364" t="s">
        <v>172</v>
      </c>
      <c r="W364" t="s">
        <v>173</v>
      </c>
      <c r="X364" t="s">
        <v>174</v>
      </c>
      <c r="Y364" t="s">
        <v>175</v>
      </c>
      <c r="Z364">
        <v>608152</v>
      </c>
      <c r="AA364" t="s">
        <v>848</v>
      </c>
      <c r="AB364">
        <v>12</v>
      </c>
      <c r="AC364">
        <v>608152</v>
      </c>
      <c r="AD364" t="s">
        <v>1476</v>
      </c>
      <c r="AE364" t="s">
        <v>1477</v>
      </c>
      <c r="AF364" t="s">
        <v>1478</v>
      </c>
      <c r="AG364" t="s">
        <v>858</v>
      </c>
      <c r="AI364" t="s">
        <v>859</v>
      </c>
      <c r="AJ364" t="s">
        <v>182</v>
      </c>
      <c r="AK364">
        <v>357501</v>
      </c>
      <c r="AL364">
        <v>0</v>
      </c>
      <c r="AM364">
        <v>40405</v>
      </c>
      <c r="AN364">
        <v>131106</v>
      </c>
      <c r="AO364">
        <v>590439</v>
      </c>
      <c r="AP364">
        <v>619961</v>
      </c>
      <c r="AQ364">
        <v>650959</v>
      </c>
      <c r="AR364">
        <v>683507</v>
      </c>
      <c r="AS364">
        <v>538262</v>
      </c>
      <c r="AW364">
        <v>128701</v>
      </c>
      <c r="AX364">
        <v>1216304</v>
      </c>
      <c r="AY364">
        <v>608152</v>
      </c>
      <c r="AZ364" t="s">
        <v>1479</v>
      </c>
      <c r="BA364" t="s">
        <v>1088</v>
      </c>
      <c r="BB364" t="s">
        <v>1480</v>
      </c>
      <c r="BC364" t="s">
        <v>1481</v>
      </c>
      <c r="BD364" t="s">
        <v>216</v>
      </c>
      <c r="BE364" t="s">
        <v>863</v>
      </c>
      <c r="BF364" t="s">
        <v>864</v>
      </c>
      <c r="BG364" t="s">
        <v>865</v>
      </c>
      <c r="BH364">
        <v>73</v>
      </c>
      <c r="BI364">
        <v>73</v>
      </c>
      <c r="BJ364" t="s">
        <v>863</v>
      </c>
      <c r="BK364" t="s">
        <v>864</v>
      </c>
      <c r="BN364">
        <v>10</v>
      </c>
      <c r="BO364">
        <v>120</v>
      </c>
      <c r="BP364" t="s">
        <v>1482</v>
      </c>
      <c r="BQ364">
        <v>81545</v>
      </c>
      <c r="BR364" t="s">
        <v>1483</v>
      </c>
      <c r="BT364" s="13"/>
      <c r="BU364" s="13"/>
      <c r="BV364" s="13"/>
    </row>
    <row r="365" spans="1:74">
      <c r="A365">
        <v>5605</v>
      </c>
      <c r="B365" t="s">
        <v>528</v>
      </c>
      <c r="C365" t="s">
        <v>531</v>
      </c>
      <c r="D365" t="s">
        <v>1484</v>
      </c>
      <c r="E365" t="s">
        <v>1485</v>
      </c>
      <c r="F365" t="s">
        <v>848</v>
      </c>
      <c r="G365" t="s">
        <v>849</v>
      </c>
      <c r="H365" s="13">
        <v>44562</v>
      </c>
      <c r="I365" s="13">
        <v>45017</v>
      </c>
      <c r="J365" s="13">
        <v>45382</v>
      </c>
      <c r="K365" s="13">
        <v>46387</v>
      </c>
      <c r="L365">
        <v>7526135</v>
      </c>
      <c r="M365" t="s">
        <v>1485</v>
      </c>
      <c r="N365" t="s">
        <v>1486</v>
      </c>
      <c r="P365" t="s">
        <v>229</v>
      </c>
      <c r="Q365" t="s">
        <v>230</v>
      </c>
      <c r="R365" t="s">
        <v>1487</v>
      </c>
      <c r="S365" t="s">
        <v>855</v>
      </c>
      <c r="T365" t="s">
        <v>170</v>
      </c>
      <c r="U365" t="s">
        <v>171</v>
      </c>
      <c r="V365" t="s">
        <v>172</v>
      </c>
      <c r="W365" t="s">
        <v>173</v>
      </c>
      <c r="X365" t="s">
        <v>174</v>
      </c>
      <c r="Y365" t="s">
        <v>175</v>
      </c>
      <c r="Z365">
        <v>0</v>
      </c>
      <c r="AA365" t="s">
        <v>848</v>
      </c>
      <c r="AB365">
        <v>12</v>
      </c>
      <c r="AC365">
        <v>1423989</v>
      </c>
      <c r="AD365" t="s">
        <v>268</v>
      </c>
      <c r="AE365" t="s">
        <v>1488</v>
      </c>
      <c r="AF365" t="s">
        <v>1489</v>
      </c>
      <c r="AG365" t="s">
        <v>858</v>
      </c>
      <c r="AI365" t="s">
        <v>859</v>
      </c>
      <c r="AJ365" t="s">
        <v>182</v>
      </c>
      <c r="AK365">
        <v>982789</v>
      </c>
      <c r="AL365">
        <v>16374</v>
      </c>
      <c r="AM365">
        <v>0</v>
      </c>
      <c r="AN365">
        <v>306985</v>
      </c>
      <c r="AO365">
        <v>1382514</v>
      </c>
      <c r="AP365">
        <v>1451640</v>
      </c>
      <c r="AQ365">
        <v>1524222</v>
      </c>
      <c r="AR365">
        <v>1600433</v>
      </c>
      <c r="AS365">
        <v>1260341</v>
      </c>
      <c r="AW365">
        <v>261422</v>
      </c>
      <c r="AX365">
        <v>1423989</v>
      </c>
      <c r="AY365">
        <v>1423989</v>
      </c>
      <c r="AZ365" t="s">
        <v>930</v>
      </c>
      <c r="BA365" t="s">
        <v>1490</v>
      </c>
      <c r="BB365" t="s">
        <v>578</v>
      </c>
      <c r="BC365" t="s">
        <v>1491</v>
      </c>
      <c r="BD365" t="s">
        <v>216</v>
      </c>
      <c r="BE365" t="s">
        <v>863</v>
      </c>
      <c r="BF365" t="s">
        <v>864</v>
      </c>
      <c r="BG365" t="s">
        <v>865</v>
      </c>
      <c r="BH365">
        <v>73</v>
      </c>
      <c r="BI365">
        <v>73</v>
      </c>
      <c r="BJ365" t="s">
        <v>863</v>
      </c>
      <c r="BK365" t="s">
        <v>864</v>
      </c>
      <c r="BN365">
        <v>5</v>
      </c>
      <c r="BO365">
        <v>60</v>
      </c>
      <c r="BP365" t="s">
        <v>1492</v>
      </c>
      <c r="BQ365">
        <v>163404</v>
      </c>
      <c r="BR365" t="s">
        <v>1493</v>
      </c>
      <c r="BT365" s="13"/>
      <c r="BU365" s="13"/>
      <c r="BV365" s="13"/>
    </row>
    <row r="366" spans="1:74">
      <c r="A366">
        <v>5606</v>
      </c>
      <c r="B366" t="s">
        <v>528</v>
      </c>
      <c r="C366" t="s">
        <v>531</v>
      </c>
      <c r="D366" t="s">
        <v>1494</v>
      </c>
      <c r="E366" t="s">
        <v>1495</v>
      </c>
      <c r="F366" t="s">
        <v>848</v>
      </c>
      <c r="G366" t="s">
        <v>849</v>
      </c>
      <c r="H366" s="13">
        <v>44562</v>
      </c>
      <c r="I366" s="13">
        <v>45017</v>
      </c>
      <c r="J366" s="13">
        <v>45382</v>
      </c>
      <c r="K366" s="13">
        <v>46387</v>
      </c>
      <c r="L366">
        <v>695651</v>
      </c>
      <c r="M366" t="s">
        <v>1495</v>
      </c>
      <c r="N366" t="s">
        <v>1496</v>
      </c>
      <c r="P366" t="s">
        <v>167</v>
      </c>
      <c r="Q366" t="s">
        <v>873</v>
      </c>
      <c r="S366" t="s">
        <v>855</v>
      </c>
      <c r="T366" t="s">
        <v>170</v>
      </c>
      <c r="U366" t="s">
        <v>171</v>
      </c>
      <c r="V366" t="s">
        <v>172</v>
      </c>
      <c r="W366" t="s">
        <v>173</v>
      </c>
      <c r="X366" t="s">
        <v>174</v>
      </c>
      <c r="Y366" t="s">
        <v>175</v>
      </c>
      <c r="Z366">
        <v>0</v>
      </c>
      <c r="AA366" t="s">
        <v>848</v>
      </c>
      <c r="AB366">
        <v>12</v>
      </c>
      <c r="AC366">
        <v>131622</v>
      </c>
      <c r="AD366" t="s">
        <v>268</v>
      </c>
      <c r="AE366" t="s">
        <v>1497</v>
      </c>
      <c r="AG366" t="s">
        <v>858</v>
      </c>
      <c r="AI366" t="s">
        <v>859</v>
      </c>
      <c r="AJ366" t="s">
        <v>182</v>
      </c>
      <c r="AK366">
        <v>98002</v>
      </c>
      <c r="AL366">
        <v>0</v>
      </c>
      <c r="AM366">
        <v>0</v>
      </c>
      <c r="AN366">
        <v>28375</v>
      </c>
      <c r="AO366">
        <v>127788</v>
      </c>
      <c r="AP366">
        <v>134177</v>
      </c>
      <c r="AQ366">
        <v>140886</v>
      </c>
      <c r="AR366">
        <v>147930</v>
      </c>
      <c r="AS366">
        <v>116495</v>
      </c>
      <c r="AW366">
        <v>19600</v>
      </c>
      <c r="AX366">
        <v>131622</v>
      </c>
      <c r="AY366">
        <v>131622</v>
      </c>
      <c r="AZ366" t="s">
        <v>1498</v>
      </c>
      <c r="BA366" t="s">
        <v>1499</v>
      </c>
      <c r="BB366" t="s">
        <v>1500</v>
      </c>
      <c r="BC366" t="s">
        <v>1501</v>
      </c>
      <c r="BD366" t="s">
        <v>1502</v>
      </c>
      <c r="BE366" t="s">
        <v>863</v>
      </c>
      <c r="BF366" t="s">
        <v>864</v>
      </c>
      <c r="BG366" t="s">
        <v>865</v>
      </c>
      <c r="BH366">
        <v>73</v>
      </c>
      <c r="BI366">
        <v>73</v>
      </c>
      <c r="BJ366" t="s">
        <v>863</v>
      </c>
      <c r="BK366" t="s">
        <v>864</v>
      </c>
      <c r="BN366">
        <v>5</v>
      </c>
      <c r="BO366">
        <v>60</v>
      </c>
      <c r="BP366" t="s">
        <v>1503</v>
      </c>
      <c r="BQ366">
        <v>14020</v>
      </c>
      <c r="BR366" t="s">
        <v>1504</v>
      </c>
      <c r="BS366">
        <v>0</v>
      </c>
      <c r="BT366" s="13"/>
      <c r="BU366" s="13"/>
      <c r="BV366" s="13"/>
    </row>
    <row r="367" spans="1:74">
      <c r="A367">
        <v>5607</v>
      </c>
      <c r="B367" t="s">
        <v>528</v>
      </c>
      <c r="C367" t="s">
        <v>531</v>
      </c>
      <c r="D367" t="s">
        <v>1505</v>
      </c>
      <c r="E367" t="s">
        <v>1506</v>
      </c>
      <c r="F367" t="s">
        <v>848</v>
      </c>
      <c r="G367" t="s">
        <v>849</v>
      </c>
      <c r="H367" s="13">
        <v>44562</v>
      </c>
      <c r="I367" s="13">
        <v>45017</v>
      </c>
      <c r="J367" s="13">
        <v>45382</v>
      </c>
      <c r="K367" s="13">
        <v>46387</v>
      </c>
      <c r="L367">
        <v>329433</v>
      </c>
      <c r="M367" t="s">
        <v>1507</v>
      </c>
      <c r="N367" t="s">
        <v>1508</v>
      </c>
      <c r="O367" t="s">
        <v>1509</v>
      </c>
      <c r="P367" t="s">
        <v>167</v>
      </c>
      <c r="Q367" t="s">
        <v>1145</v>
      </c>
      <c r="R367" t="s">
        <v>1510</v>
      </c>
      <c r="S367" t="s">
        <v>855</v>
      </c>
      <c r="T367" t="s">
        <v>170</v>
      </c>
      <c r="U367" t="s">
        <v>171</v>
      </c>
      <c r="V367" t="s">
        <v>172</v>
      </c>
      <c r="W367" t="s">
        <v>173</v>
      </c>
      <c r="X367" t="s">
        <v>174</v>
      </c>
      <c r="Y367" t="s">
        <v>175</v>
      </c>
      <c r="Z367">
        <v>0</v>
      </c>
      <c r="AA367" t="s">
        <v>848</v>
      </c>
      <c r="AB367">
        <v>12</v>
      </c>
      <c r="AC367">
        <v>62330</v>
      </c>
      <c r="AD367" t="s">
        <v>209</v>
      </c>
      <c r="AE367" t="s">
        <v>1511</v>
      </c>
      <c r="AF367" t="s">
        <v>1512</v>
      </c>
      <c r="AG367" t="s">
        <v>858</v>
      </c>
      <c r="AI367" t="s">
        <v>859</v>
      </c>
      <c r="AJ367" t="s">
        <v>182</v>
      </c>
      <c r="AK367">
        <v>62330</v>
      </c>
      <c r="AL367">
        <v>0</v>
      </c>
      <c r="AM367">
        <v>0</v>
      </c>
      <c r="AN367">
        <v>13437</v>
      </c>
      <c r="AO367">
        <v>60515</v>
      </c>
      <c r="AP367">
        <v>63541</v>
      </c>
      <c r="AQ367">
        <v>66718</v>
      </c>
      <c r="AR367">
        <v>70054</v>
      </c>
      <c r="AS367">
        <v>55168</v>
      </c>
      <c r="AW367">
        <v>0</v>
      </c>
      <c r="AX367">
        <v>62330</v>
      </c>
      <c r="AY367">
        <v>62330</v>
      </c>
      <c r="AZ367" t="s">
        <v>1513</v>
      </c>
      <c r="BA367" t="s">
        <v>1514</v>
      </c>
      <c r="BB367" t="s">
        <v>1513</v>
      </c>
      <c r="BC367" t="s">
        <v>1514</v>
      </c>
      <c r="BD367" t="s">
        <v>216</v>
      </c>
      <c r="BE367" t="s">
        <v>863</v>
      </c>
      <c r="BF367" t="s">
        <v>864</v>
      </c>
      <c r="BG367" t="s">
        <v>865</v>
      </c>
      <c r="BH367">
        <v>73</v>
      </c>
      <c r="BI367">
        <v>73</v>
      </c>
      <c r="BJ367" t="s">
        <v>863</v>
      </c>
      <c r="BK367" t="s">
        <v>864</v>
      </c>
      <c r="BN367">
        <v>5</v>
      </c>
      <c r="BO367">
        <v>60</v>
      </c>
      <c r="BP367" t="s">
        <v>1515</v>
      </c>
      <c r="BQ367">
        <v>0</v>
      </c>
      <c r="BR367" t="s">
        <v>1516</v>
      </c>
      <c r="BT367" s="13"/>
      <c r="BU367" s="13"/>
      <c r="BV367" s="13"/>
    </row>
    <row r="368" spans="1:74">
      <c r="A368">
        <v>5608</v>
      </c>
      <c r="B368" t="s">
        <v>528</v>
      </c>
      <c r="C368" t="s">
        <v>531</v>
      </c>
      <c r="D368" t="s">
        <v>1517</v>
      </c>
      <c r="E368" t="s">
        <v>1518</v>
      </c>
      <c r="F368" t="s">
        <v>848</v>
      </c>
      <c r="G368" t="s">
        <v>849</v>
      </c>
      <c r="H368" s="13">
        <v>44562</v>
      </c>
      <c r="I368" s="13">
        <v>45017</v>
      </c>
      <c r="J368" s="13">
        <v>45382</v>
      </c>
      <c r="K368" s="13">
        <v>46387</v>
      </c>
      <c r="L368">
        <v>487568</v>
      </c>
      <c r="M368" t="s">
        <v>1519</v>
      </c>
      <c r="N368" t="s">
        <v>1520</v>
      </c>
      <c r="O368" t="s">
        <v>474</v>
      </c>
      <c r="P368" t="s">
        <v>167</v>
      </c>
      <c r="Q368" t="s">
        <v>873</v>
      </c>
      <c r="R368" t="s">
        <v>1521</v>
      </c>
      <c r="S368" t="s">
        <v>855</v>
      </c>
      <c r="T368" t="s">
        <v>170</v>
      </c>
      <c r="U368" t="s">
        <v>171</v>
      </c>
      <c r="V368" t="s">
        <v>172</v>
      </c>
      <c r="W368" t="s">
        <v>173</v>
      </c>
      <c r="X368" t="s">
        <v>174</v>
      </c>
      <c r="Y368" t="s">
        <v>175</v>
      </c>
      <c r="Z368">
        <v>92251</v>
      </c>
      <c r="AA368" t="s">
        <v>848</v>
      </c>
      <c r="AB368">
        <v>12</v>
      </c>
      <c r="AC368">
        <v>92251</v>
      </c>
      <c r="AD368" t="s">
        <v>268</v>
      </c>
      <c r="AE368" t="s">
        <v>1522</v>
      </c>
      <c r="AG368" t="s">
        <v>858</v>
      </c>
      <c r="AI368" t="s">
        <v>859</v>
      </c>
      <c r="AJ368" t="s">
        <v>182</v>
      </c>
      <c r="AK368">
        <v>67027</v>
      </c>
      <c r="AL368">
        <v>0</v>
      </c>
      <c r="AM368">
        <v>13159</v>
      </c>
      <c r="AN368">
        <v>19888</v>
      </c>
      <c r="AO368">
        <v>89564</v>
      </c>
      <c r="AP368">
        <v>94042</v>
      </c>
      <c r="AQ368">
        <v>98744</v>
      </c>
      <c r="AR368">
        <v>103681</v>
      </c>
      <c r="AS368">
        <v>81649</v>
      </c>
      <c r="AW368">
        <v>12065</v>
      </c>
      <c r="AX368">
        <v>92251</v>
      </c>
      <c r="AY368">
        <v>92251</v>
      </c>
      <c r="AZ368" t="s">
        <v>1523</v>
      </c>
      <c r="BA368" t="s">
        <v>1524</v>
      </c>
      <c r="BB368" t="s">
        <v>1525</v>
      </c>
      <c r="BC368" t="s">
        <v>1526</v>
      </c>
      <c r="BD368" t="s">
        <v>216</v>
      </c>
      <c r="BE368" t="s">
        <v>863</v>
      </c>
      <c r="BF368" t="s">
        <v>864</v>
      </c>
      <c r="BG368" t="s">
        <v>865</v>
      </c>
      <c r="BH368">
        <v>73</v>
      </c>
      <c r="BI368">
        <v>73</v>
      </c>
      <c r="BJ368" t="s">
        <v>863</v>
      </c>
      <c r="BK368" t="s">
        <v>864</v>
      </c>
      <c r="BN368">
        <v>5</v>
      </c>
      <c r="BO368">
        <v>60</v>
      </c>
      <c r="BP368" t="s">
        <v>1527</v>
      </c>
      <c r="BQ368">
        <v>0</v>
      </c>
      <c r="BR368" t="s">
        <v>1528</v>
      </c>
      <c r="BT368" s="13"/>
      <c r="BU368" s="13"/>
      <c r="BV368" s="13"/>
    </row>
    <row r="369" spans="1:74">
      <c r="A369">
        <v>5609</v>
      </c>
      <c r="B369" t="s">
        <v>528</v>
      </c>
      <c r="C369" t="s">
        <v>531</v>
      </c>
      <c r="D369" t="s">
        <v>1529</v>
      </c>
      <c r="E369" t="s">
        <v>1530</v>
      </c>
      <c r="F369" t="s">
        <v>848</v>
      </c>
      <c r="G369" t="s">
        <v>849</v>
      </c>
      <c r="H369" s="13">
        <v>44562</v>
      </c>
      <c r="I369" s="13">
        <v>45017</v>
      </c>
      <c r="J369" s="13">
        <v>45382</v>
      </c>
      <c r="K369" s="13">
        <v>46387</v>
      </c>
      <c r="L369">
        <v>416776</v>
      </c>
      <c r="M369" t="s">
        <v>1531</v>
      </c>
      <c r="N369" t="s">
        <v>1532</v>
      </c>
      <c r="P369" t="s">
        <v>167</v>
      </c>
      <c r="Q369" t="s">
        <v>1339</v>
      </c>
      <c r="R369" t="s">
        <v>1533</v>
      </c>
      <c r="S369" t="s">
        <v>855</v>
      </c>
      <c r="T369" t="s">
        <v>170</v>
      </c>
      <c r="U369" t="s">
        <v>171</v>
      </c>
      <c r="V369" t="s">
        <v>172</v>
      </c>
      <c r="W369" t="s">
        <v>173</v>
      </c>
      <c r="X369" t="s">
        <v>174</v>
      </c>
      <c r="Y369" t="s">
        <v>175</v>
      </c>
      <c r="Z369">
        <v>78857</v>
      </c>
      <c r="AA369" t="s">
        <v>848</v>
      </c>
      <c r="AB369">
        <v>12</v>
      </c>
      <c r="AC369">
        <v>78857</v>
      </c>
      <c r="AD369" t="s">
        <v>268</v>
      </c>
      <c r="AE369" t="s">
        <v>1534</v>
      </c>
      <c r="AF369" t="s">
        <v>1535</v>
      </c>
      <c r="AG369" t="s">
        <v>858</v>
      </c>
      <c r="AI369" t="s">
        <v>859</v>
      </c>
      <c r="AJ369" t="s">
        <v>182</v>
      </c>
      <c r="AK369">
        <v>60000</v>
      </c>
      <c r="AL369">
        <v>0</v>
      </c>
      <c r="AM369">
        <v>0</v>
      </c>
      <c r="AN369">
        <v>17000</v>
      </c>
      <c r="AO369">
        <v>76560</v>
      </c>
      <c r="AP369">
        <v>80388</v>
      </c>
      <c r="AQ369">
        <v>84407</v>
      </c>
      <c r="AR369">
        <v>88627</v>
      </c>
      <c r="AS369">
        <v>69794</v>
      </c>
      <c r="AU369" t="s">
        <v>1536</v>
      </c>
      <c r="AW369">
        <v>8454</v>
      </c>
      <c r="AX369">
        <v>157714</v>
      </c>
      <c r="AY369">
        <v>78857</v>
      </c>
      <c r="AZ369" t="s">
        <v>1537</v>
      </c>
      <c r="BA369" t="s">
        <v>1538</v>
      </c>
      <c r="BD369" t="s">
        <v>216</v>
      </c>
      <c r="BE369" t="s">
        <v>863</v>
      </c>
      <c r="BF369" t="s">
        <v>864</v>
      </c>
      <c r="BG369" t="s">
        <v>865</v>
      </c>
      <c r="BH369">
        <v>73</v>
      </c>
      <c r="BI369">
        <v>73</v>
      </c>
      <c r="BJ369" t="s">
        <v>863</v>
      </c>
      <c r="BK369" t="s">
        <v>864</v>
      </c>
      <c r="BN369">
        <v>10</v>
      </c>
      <c r="BO369">
        <v>120</v>
      </c>
      <c r="BP369" t="s">
        <v>1539</v>
      </c>
      <c r="BQ369">
        <v>10403</v>
      </c>
      <c r="BR369" t="s">
        <v>1540</v>
      </c>
      <c r="BT369" s="13"/>
      <c r="BU369" s="13"/>
      <c r="BV369" s="13"/>
    </row>
    <row r="370" spans="1:74">
      <c r="A370">
        <v>5610</v>
      </c>
      <c r="B370" t="s">
        <v>528</v>
      </c>
      <c r="C370" t="s">
        <v>531</v>
      </c>
      <c r="D370" t="s">
        <v>1541</v>
      </c>
      <c r="E370" t="s">
        <v>1542</v>
      </c>
      <c r="F370" t="s">
        <v>848</v>
      </c>
      <c r="G370" t="s">
        <v>849</v>
      </c>
      <c r="H370" s="13">
        <v>44562</v>
      </c>
      <c r="I370" s="13">
        <v>45017</v>
      </c>
      <c r="J370" s="13">
        <v>45382</v>
      </c>
      <c r="K370" s="13">
        <v>46387</v>
      </c>
      <c r="L370">
        <v>2616368</v>
      </c>
      <c r="M370" t="s">
        <v>1543</v>
      </c>
      <c r="N370" t="s">
        <v>871</v>
      </c>
      <c r="O370" t="s">
        <v>1544</v>
      </c>
      <c r="P370" t="s">
        <v>167</v>
      </c>
      <c r="Q370" t="s">
        <v>873</v>
      </c>
      <c r="R370" t="s">
        <v>1545</v>
      </c>
      <c r="S370" t="s">
        <v>855</v>
      </c>
      <c r="T370" t="s">
        <v>170</v>
      </c>
      <c r="U370" t="s">
        <v>171</v>
      </c>
      <c r="V370" t="s">
        <v>172</v>
      </c>
      <c r="W370" t="s">
        <v>173</v>
      </c>
      <c r="X370" t="s">
        <v>174</v>
      </c>
      <c r="Y370" t="s">
        <v>175</v>
      </c>
      <c r="Z370">
        <v>495032</v>
      </c>
      <c r="AA370" t="s">
        <v>848</v>
      </c>
      <c r="AB370">
        <v>12</v>
      </c>
      <c r="AC370">
        <v>495032</v>
      </c>
      <c r="AD370" t="s">
        <v>209</v>
      </c>
      <c r="AE370" t="s">
        <v>1546</v>
      </c>
      <c r="AG370" t="s">
        <v>858</v>
      </c>
      <c r="AI370" t="s">
        <v>859</v>
      </c>
      <c r="AJ370" t="s">
        <v>182</v>
      </c>
      <c r="AK370">
        <v>278212</v>
      </c>
      <c r="AL370">
        <v>0</v>
      </c>
      <c r="AM370">
        <v>44553</v>
      </c>
      <c r="AN370">
        <v>106719</v>
      </c>
      <c r="AO370">
        <v>480614</v>
      </c>
      <c r="AP370">
        <v>504645</v>
      </c>
      <c r="AQ370">
        <v>529877</v>
      </c>
      <c r="AR370">
        <v>556371</v>
      </c>
      <c r="AS370">
        <v>438142</v>
      </c>
      <c r="AW370">
        <v>100157</v>
      </c>
      <c r="AX370">
        <v>495032</v>
      </c>
      <c r="AY370">
        <v>495032</v>
      </c>
      <c r="AZ370" t="s">
        <v>1547</v>
      </c>
      <c r="BA370" t="s">
        <v>1548</v>
      </c>
      <c r="BB370" t="s">
        <v>1547</v>
      </c>
      <c r="BC370" t="s">
        <v>1548</v>
      </c>
      <c r="BD370" t="s">
        <v>216</v>
      </c>
      <c r="BE370" t="s">
        <v>863</v>
      </c>
      <c r="BF370" t="s">
        <v>864</v>
      </c>
      <c r="BG370" t="s">
        <v>865</v>
      </c>
      <c r="BH370">
        <v>73</v>
      </c>
      <c r="BI370">
        <v>73</v>
      </c>
      <c r="BJ370" t="s">
        <v>863</v>
      </c>
      <c r="BK370" t="s">
        <v>864</v>
      </c>
      <c r="BN370">
        <v>5</v>
      </c>
      <c r="BO370">
        <v>60</v>
      </c>
      <c r="BP370" t="s">
        <v>1549</v>
      </c>
      <c r="BQ370">
        <v>72110</v>
      </c>
      <c r="BR370" t="s">
        <v>1550</v>
      </c>
      <c r="BS370">
        <v>10</v>
      </c>
      <c r="BT370" s="13">
        <v>44561</v>
      </c>
      <c r="BU370" s="13"/>
      <c r="BV370" s="13"/>
    </row>
    <row r="371" spans="1:74">
      <c r="A371">
        <v>5611</v>
      </c>
      <c r="B371" t="s">
        <v>528</v>
      </c>
      <c r="C371" t="s">
        <v>531</v>
      </c>
      <c r="D371" t="s">
        <v>1551</v>
      </c>
      <c r="E371" t="s">
        <v>1552</v>
      </c>
      <c r="F371" t="s">
        <v>848</v>
      </c>
      <c r="G371" t="s">
        <v>849</v>
      </c>
      <c r="H371" s="13">
        <v>44562</v>
      </c>
      <c r="I371" s="13">
        <v>45017</v>
      </c>
      <c r="J371" s="13">
        <v>45382</v>
      </c>
      <c r="K371" s="13">
        <v>46387</v>
      </c>
      <c r="L371">
        <v>26398003</v>
      </c>
      <c r="M371" t="s">
        <v>1553</v>
      </c>
      <c r="N371" t="s">
        <v>1554</v>
      </c>
      <c r="O371" t="s">
        <v>1555</v>
      </c>
      <c r="P371" t="s">
        <v>167</v>
      </c>
      <c r="Q371" t="s">
        <v>1556</v>
      </c>
      <c r="R371" t="s">
        <v>1557</v>
      </c>
      <c r="S371" t="s">
        <v>855</v>
      </c>
      <c r="T371" t="s">
        <v>170</v>
      </c>
      <c r="U371" t="s">
        <v>171</v>
      </c>
      <c r="V371" t="s">
        <v>172</v>
      </c>
      <c r="W371" t="s">
        <v>173</v>
      </c>
      <c r="X371" t="s">
        <v>174</v>
      </c>
      <c r="Y371" t="s">
        <v>175</v>
      </c>
      <c r="Z371">
        <v>0</v>
      </c>
      <c r="AA371" t="s">
        <v>848</v>
      </c>
      <c r="AB371">
        <v>12</v>
      </c>
      <c r="AC371">
        <v>4994661</v>
      </c>
      <c r="AD371" t="s">
        <v>268</v>
      </c>
      <c r="AE371" t="s">
        <v>1558</v>
      </c>
      <c r="AG371" t="s">
        <v>858</v>
      </c>
      <c r="AI371" t="s">
        <v>859</v>
      </c>
      <c r="AJ371" t="s">
        <v>182</v>
      </c>
      <c r="AK371">
        <v>3055788</v>
      </c>
      <c r="AL371">
        <v>0</v>
      </c>
      <c r="AM371">
        <v>638598</v>
      </c>
      <c r="AN371">
        <v>1076751</v>
      </c>
      <c r="AO371">
        <v>4849185</v>
      </c>
      <c r="AP371">
        <v>5091644</v>
      </c>
      <c r="AQ371">
        <v>5346226</v>
      </c>
      <c r="AR371">
        <v>5613537</v>
      </c>
      <c r="AS371">
        <v>4420660</v>
      </c>
      <c r="AW371">
        <v>994353</v>
      </c>
      <c r="AX371">
        <v>4994661</v>
      </c>
      <c r="AY371">
        <v>4994661</v>
      </c>
      <c r="AZ371" t="s">
        <v>413</v>
      </c>
      <c r="BA371" t="s">
        <v>1559</v>
      </c>
      <c r="BB371" t="s">
        <v>1560</v>
      </c>
      <c r="BC371" t="s">
        <v>1561</v>
      </c>
      <c r="BD371" t="s">
        <v>1562</v>
      </c>
      <c r="BE371" t="s">
        <v>863</v>
      </c>
      <c r="BF371" t="s">
        <v>864</v>
      </c>
      <c r="BG371" t="s">
        <v>865</v>
      </c>
      <c r="BH371">
        <v>73</v>
      </c>
      <c r="BI371">
        <v>73</v>
      </c>
      <c r="BJ371" t="s">
        <v>863</v>
      </c>
      <c r="BK371" t="s">
        <v>864</v>
      </c>
      <c r="BN371">
        <v>5</v>
      </c>
      <c r="BO371">
        <v>60</v>
      </c>
      <c r="BP371" t="s">
        <v>1563</v>
      </c>
      <c r="BQ371">
        <v>305922</v>
      </c>
      <c r="BR371" t="s">
        <v>1564</v>
      </c>
      <c r="BT371" s="13"/>
      <c r="BU371" s="13"/>
      <c r="BV371" s="13"/>
    </row>
    <row r="372" spans="1:74">
      <c r="A372">
        <v>5612</v>
      </c>
      <c r="B372" t="s">
        <v>528</v>
      </c>
      <c r="C372" t="s">
        <v>531</v>
      </c>
      <c r="D372" t="s">
        <v>1565</v>
      </c>
      <c r="E372" t="s">
        <v>1552</v>
      </c>
      <c r="F372" t="s">
        <v>848</v>
      </c>
      <c r="G372" t="s">
        <v>849</v>
      </c>
      <c r="H372" s="13">
        <v>44562</v>
      </c>
      <c r="I372" s="13">
        <v>45017</v>
      </c>
      <c r="J372" s="13">
        <v>45382</v>
      </c>
      <c r="K372" s="13">
        <v>46387</v>
      </c>
      <c r="L372">
        <v>2206471</v>
      </c>
      <c r="M372" t="s">
        <v>1553</v>
      </c>
      <c r="N372" t="s">
        <v>1554</v>
      </c>
      <c r="O372" t="s">
        <v>1555</v>
      </c>
      <c r="P372" t="s">
        <v>167</v>
      </c>
      <c r="Q372" t="s">
        <v>1556</v>
      </c>
      <c r="R372" t="s">
        <v>1557</v>
      </c>
      <c r="S372" t="s">
        <v>855</v>
      </c>
      <c r="T372" t="s">
        <v>170</v>
      </c>
      <c r="U372" t="s">
        <v>171</v>
      </c>
      <c r="V372" t="s">
        <v>172</v>
      </c>
      <c r="W372" t="s">
        <v>173</v>
      </c>
      <c r="X372" t="s">
        <v>174</v>
      </c>
      <c r="Y372" t="s">
        <v>175</v>
      </c>
      <c r="Z372">
        <v>0</v>
      </c>
      <c r="AA372" t="s">
        <v>848</v>
      </c>
      <c r="AB372">
        <v>12</v>
      </c>
      <c r="AC372">
        <v>417478</v>
      </c>
      <c r="AD372" t="s">
        <v>268</v>
      </c>
      <c r="AE372" t="s">
        <v>1558</v>
      </c>
      <c r="AG372" t="s">
        <v>858</v>
      </c>
      <c r="AI372" t="s">
        <v>859</v>
      </c>
      <c r="AJ372" t="s">
        <v>182</v>
      </c>
      <c r="AK372">
        <v>125333</v>
      </c>
      <c r="AL372">
        <v>0</v>
      </c>
      <c r="AM372">
        <v>26954</v>
      </c>
      <c r="AN372">
        <v>90000</v>
      </c>
      <c r="AO372">
        <v>405318</v>
      </c>
      <c r="AP372">
        <v>425584</v>
      </c>
      <c r="AQ372">
        <v>446863</v>
      </c>
      <c r="AR372">
        <v>469206</v>
      </c>
      <c r="AS372">
        <v>369500</v>
      </c>
      <c r="AW372">
        <v>40779</v>
      </c>
      <c r="AX372">
        <v>417478</v>
      </c>
      <c r="AY372">
        <v>417478</v>
      </c>
      <c r="AZ372" t="s">
        <v>413</v>
      </c>
      <c r="BA372" t="s">
        <v>1559</v>
      </c>
      <c r="BB372" t="s">
        <v>1560</v>
      </c>
      <c r="BC372" t="s">
        <v>1561</v>
      </c>
      <c r="BD372" t="s">
        <v>1562</v>
      </c>
      <c r="BE372" t="s">
        <v>863</v>
      </c>
      <c r="BF372" t="s">
        <v>864</v>
      </c>
      <c r="BG372" t="s">
        <v>865</v>
      </c>
      <c r="BH372">
        <v>73</v>
      </c>
      <c r="BI372">
        <v>73</v>
      </c>
      <c r="BJ372" t="s">
        <v>863</v>
      </c>
      <c r="BK372" t="s">
        <v>864</v>
      </c>
      <c r="BN372">
        <v>5</v>
      </c>
      <c r="BO372">
        <v>60</v>
      </c>
      <c r="BP372" t="s">
        <v>1563</v>
      </c>
      <c r="BQ372">
        <v>224412</v>
      </c>
      <c r="BR372" t="s">
        <v>1564</v>
      </c>
      <c r="BT372" s="13"/>
      <c r="BU372" s="13"/>
      <c r="BV372" s="13"/>
    </row>
    <row r="373" spans="1:74">
      <c r="A373">
        <v>5613</v>
      </c>
      <c r="B373" t="s">
        <v>528</v>
      </c>
      <c r="C373" t="s">
        <v>531</v>
      </c>
      <c r="D373" t="s">
        <v>1566</v>
      </c>
      <c r="E373" t="s">
        <v>1567</v>
      </c>
      <c r="F373" t="s">
        <v>848</v>
      </c>
      <c r="G373" t="s">
        <v>849</v>
      </c>
      <c r="H373" s="13">
        <v>44562</v>
      </c>
      <c r="I373" s="13">
        <v>45017</v>
      </c>
      <c r="J373" s="13">
        <v>45382</v>
      </c>
      <c r="K373" s="13">
        <v>46387</v>
      </c>
      <c r="L373">
        <v>7793260</v>
      </c>
      <c r="M373" t="s">
        <v>1568</v>
      </c>
      <c r="N373" t="s">
        <v>1569</v>
      </c>
      <c r="P373" t="s">
        <v>167</v>
      </c>
      <c r="Q373" t="s">
        <v>1570</v>
      </c>
      <c r="R373" t="s">
        <v>1571</v>
      </c>
      <c r="S373" t="s">
        <v>855</v>
      </c>
      <c r="T373" t="s">
        <v>170</v>
      </c>
      <c r="U373" t="s">
        <v>171</v>
      </c>
      <c r="V373" t="s">
        <v>172</v>
      </c>
      <c r="W373" t="s">
        <v>173</v>
      </c>
      <c r="X373" t="s">
        <v>174</v>
      </c>
      <c r="Y373" t="s">
        <v>175</v>
      </c>
      <c r="Z373">
        <v>0</v>
      </c>
      <c r="AA373" t="s">
        <v>848</v>
      </c>
      <c r="AB373">
        <v>12</v>
      </c>
      <c r="AC373">
        <v>1474532</v>
      </c>
      <c r="AD373" t="s">
        <v>268</v>
      </c>
      <c r="AE373" t="s">
        <v>1572</v>
      </c>
      <c r="AF373" t="s">
        <v>1573</v>
      </c>
      <c r="AG373" t="s">
        <v>858</v>
      </c>
      <c r="AI373" t="s">
        <v>859</v>
      </c>
      <c r="AJ373" t="s">
        <v>182</v>
      </c>
      <c r="AK373">
        <v>0</v>
      </c>
      <c r="AL373">
        <v>0</v>
      </c>
      <c r="AM373">
        <v>0</v>
      </c>
      <c r="AN373">
        <v>317881</v>
      </c>
      <c r="AO373">
        <v>1431584</v>
      </c>
      <c r="AP373">
        <v>1503163</v>
      </c>
      <c r="AQ373">
        <v>1578321</v>
      </c>
      <c r="AR373">
        <v>1657237</v>
      </c>
      <c r="AS373">
        <v>1305074</v>
      </c>
      <c r="AW373">
        <v>0</v>
      </c>
      <c r="AX373">
        <v>1474532</v>
      </c>
      <c r="AY373">
        <v>0</v>
      </c>
      <c r="AZ373" t="s">
        <v>1574</v>
      </c>
      <c r="BA373" t="s">
        <v>1575</v>
      </c>
      <c r="BB373" t="s">
        <v>1576</v>
      </c>
      <c r="BC373" t="s">
        <v>1577</v>
      </c>
      <c r="BD373" t="s">
        <v>216</v>
      </c>
      <c r="BE373" t="s">
        <v>863</v>
      </c>
      <c r="BF373" t="s">
        <v>864</v>
      </c>
      <c r="BG373" t="s">
        <v>865</v>
      </c>
      <c r="BH373">
        <v>73</v>
      </c>
      <c r="BI373">
        <v>73</v>
      </c>
      <c r="BJ373" t="s">
        <v>863</v>
      </c>
      <c r="BK373" t="s">
        <v>864</v>
      </c>
      <c r="BN373">
        <v>5</v>
      </c>
      <c r="BO373">
        <v>60</v>
      </c>
      <c r="BP373" t="s">
        <v>1578</v>
      </c>
      <c r="BQ373">
        <v>0</v>
      </c>
      <c r="BR373" t="s">
        <v>1579</v>
      </c>
      <c r="BT373" s="13"/>
      <c r="BU373" s="13"/>
      <c r="BV373" s="13"/>
    </row>
    <row r="374" spans="1:74">
      <c r="A374">
        <v>5614</v>
      </c>
      <c r="B374" t="s">
        <v>528</v>
      </c>
      <c r="C374" t="s">
        <v>531</v>
      </c>
      <c r="D374" t="s">
        <v>1580</v>
      </c>
      <c r="E374" t="s">
        <v>1581</v>
      </c>
      <c r="F374" t="s">
        <v>848</v>
      </c>
      <c r="G374" t="s">
        <v>849</v>
      </c>
      <c r="H374" s="13">
        <v>44562</v>
      </c>
      <c r="I374" s="13">
        <v>45017</v>
      </c>
      <c r="J374" s="13">
        <v>45382</v>
      </c>
      <c r="K374" s="13">
        <v>46387</v>
      </c>
      <c r="L374">
        <v>1611948</v>
      </c>
      <c r="M374" t="s">
        <v>1581</v>
      </c>
      <c r="N374" t="s">
        <v>1582</v>
      </c>
      <c r="O374" t="s">
        <v>1583</v>
      </c>
      <c r="P374" t="s">
        <v>1374</v>
      </c>
      <c r="Q374" t="s">
        <v>1584</v>
      </c>
      <c r="R374" t="s">
        <v>1585</v>
      </c>
      <c r="S374" t="s">
        <v>855</v>
      </c>
      <c r="T374" t="s">
        <v>170</v>
      </c>
      <c r="U374" t="s">
        <v>171</v>
      </c>
      <c r="V374" t="s">
        <v>172</v>
      </c>
      <c r="W374" t="s">
        <v>173</v>
      </c>
      <c r="X374" t="s">
        <v>174</v>
      </c>
      <c r="Y374" t="s">
        <v>175</v>
      </c>
      <c r="Z374">
        <v>304990</v>
      </c>
      <c r="AA374" t="s">
        <v>848</v>
      </c>
      <c r="AB374">
        <v>12</v>
      </c>
      <c r="AC374">
        <v>304990</v>
      </c>
      <c r="AD374" t="s">
        <v>268</v>
      </c>
      <c r="AE374" t="s">
        <v>1586</v>
      </c>
      <c r="AF374" t="s">
        <v>1587</v>
      </c>
      <c r="AG374" t="s">
        <v>858</v>
      </c>
      <c r="AI374" t="s">
        <v>859</v>
      </c>
      <c r="AJ374" t="s">
        <v>182</v>
      </c>
      <c r="AK374">
        <v>219115</v>
      </c>
      <c r="AL374">
        <v>0</v>
      </c>
      <c r="AM374">
        <v>6872</v>
      </c>
      <c r="AN374">
        <v>65750</v>
      </c>
      <c r="AO374">
        <v>296107</v>
      </c>
      <c r="AP374">
        <v>310912</v>
      </c>
      <c r="AQ374">
        <v>326458</v>
      </c>
      <c r="AR374">
        <v>342781</v>
      </c>
      <c r="AS374">
        <v>269940</v>
      </c>
      <c r="AW374">
        <v>79003</v>
      </c>
      <c r="AX374">
        <v>304990</v>
      </c>
      <c r="AY374">
        <v>304990</v>
      </c>
      <c r="AZ374" t="s">
        <v>1276</v>
      </c>
      <c r="BA374" t="s">
        <v>1588</v>
      </c>
      <c r="BB374" t="s">
        <v>1276</v>
      </c>
      <c r="BC374" t="s">
        <v>1588</v>
      </c>
      <c r="BD374" t="s">
        <v>216</v>
      </c>
      <c r="BE374" t="s">
        <v>863</v>
      </c>
      <c r="BF374" t="s">
        <v>864</v>
      </c>
      <c r="BG374" t="s">
        <v>865</v>
      </c>
      <c r="BH374">
        <v>73</v>
      </c>
      <c r="BI374">
        <v>73</v>
      </c>
      <c r="BJ374" t="s">
        <v>863</v>
      </c>
      <c r="BK374" t="s">
        <v>864</v>
      </c>
      <c r="BN374">
        <v>5</v>
      </c>
      <c r="BO374">
        <v>60</v>
      </c>
      <c r="BP374" t="s">
        <v>1589</v>
      </c>
      <c r="BQ374">
        <v>0</v>
      </c>
      <c r="BR374" t="s">
        <v>1590</v>
      </c>
      <c r="BS374">
        <v>10</v>
      </c>
      <c r="BT374" s="13">
        <v>44561</v>
      </c>
      <c r="BU374" s="13"/>
      <c r="BV374" s="13"/>
    </row>
    <row r="375" spans="1:74">
      <c r="A375">
        <v>5615</v>
      </c>
      <c r="B375" t="s">
        <v>528</v>
      </c>
      <c r="C375" t="s">
        <v>531</v>
      </c>
      <c r="D375" t="s">
        <v>1591</v>
      </c>
      <c r="E375" t="s">
        <v>1592</v>
      </c>
      <c r="F375" t="s">
        <v>848</v>
      </c>
      <c r="G375" t="s">
        <v>849</v>
      </c>
      <c r="H375" s="13">
        <v>44562</v>
      </c>
      <c r="I375" s="13">
        <v>45017</v>
      </c>
      <c r="J375" s="13">
        <v>45382</v>
      </c>
      <c r="K375" s="13">
        <v>46387</v>
      </c>
      <c r="L375">
        <v>367748</v>
      </c>
      <c r="M375" t="s">
        <v>1593</v>
      </c>
      <c r="N375" t="s">
        <v>1594</v>
      </c>
      <c r="P375" t="s">
        <v>902</v>
      </c>
      <c r="Q375" t="s">
        <v>1595</v>
      </c>
      <c r="R375" t="s">
        <v>1596</v>
      </c>
      <c r="S375" t="s">
        <v>855</v>
      </c>
      <c r="T375" t="s">
        <v>170</v>
      </c>
      <c r="U375" t="s">
        <v>171</v>
      </c>
      <c r="V375" t="s">
        <v>172</v>
      </c>
      <c r="W375" t="s">
        <v>173</v>
      </c>
      <c r="X375" t="s">
        <v>174</v>
      </c>
      <c r="Y375" t="s">
        <v>175</v>
      </c>
      <c r="Z375">
        <v>69580</v>
      </c>
      <c r="AA375" t="s">
        <v>848</v>
      </c>
      <c r="AB375">
        <v>12</v>
      </c>
      <c r="AC375">
        <v>69580</v>
      </c>
      <c r="AD375" t="s">
        <v>268</v>
      </c>
      <c r="AE375" t="s">
        <v>1597</v>
      </c>
      <c r="AF375" t="s">
        <v>1598</v>
      </c>
      <c r="AG375" t="s">
        <v>858</v>
      </c>
      <c r="AI375" t="s">
        <v>859</v>
      </c>
      <c r="AJ375" t="s">
        <v>182</v>
      </c>
      <c r="AK375">
        <v>53940</v>
      </c>
      <c r="AL375">
        <v>0</v>
      </c>
      <c r="AM375">
        <v>0</v>
      </c>
      <c r="AN375">
        <v>15000</v>
      </c>
      <c r="AO375">
        <v>67553</v>
      </c>
      <c r="AP375">
        <v>70931</v>
      </c>
      <c r="AQ375">
        <v>74478</v>
      </c>
      <c r="AR375">
        <v>78202</v>
      </c>
      <c r="AS375">
        <v>61584</v>
      </c>
      <c r="AW375">
        <v>10061</v>
      </c>
      <c r="AX375">
        <v>69580</v>
      </c>
      <c r="AY375">
        <v>69580</v>
      </c>
      <c r="AZ375" t="s">
        <v>347</v>
      </c>
      <c r="BA375" t="s">
        <v>215</v>
      </c>
      <c r="BB375" t="s">
        <v>1599</v>
      </c>
      <c r="BC375" t="s">
        <v>1600</v>
      </c>
      <c r="BD375" t="s">
        <v>216</v>
      </c>
      <c r="BE375" t="s">
        <v>863</v>
      </c>
      <c r="BF375" t="s">
        <v>864</v>
      </c>
      <c r="BG375" t="s">
        <v>865</v>
      </c>
      <c r="BH375">
        <v>73</v>
      </c>
      <c r="BI375">
        <v>73</v>
      </c>
      <c r="BJ375" t="s">
        <v>863</v>
      </c>
      <c r="BK375" t="s">
        <v>864</v>
      </c>
      <c r="BN375">
        <v>5</v>
      </c>
      <c r="BO375">
        <v>60</v>
      </c>
      <c r="BP375" t="s">
        <v>1601</v>
      </c>
      <c r="BQ375">
        <v>5579</v>
      </c>
      <c r="BR375" t="s">
        <v>1602</v>
      </c>
      <c r="BT375" s="13"/>
      <c r="BU375" s="13"/>
      <c r="BV375" s="13"/>
    </row>
    <row r="376" spans="1:74">
      <c r="A376">
        <v>5616</v>
      </c>
      <c r="B376" t="s">
        <v>528</v>
      </c>
      <c r="C376" t="s">
        <v>531</v>
      </c>
      <c r="D376" t="s">
        <v>1603</v>
      </c>
      <c r="E376" t="s">
        <v>1604</v>
      </c>
      <c r="F376" t="s">
        <v>848</v>
      </c>
      <c r="G376" t="s">
        <v>849</v>
      </c>
      <c r="H376" s="13">
        <v>44562</v>
      </c>
      <c r="I376" s="13">
        <v>45017</v>
      </c>
      <c r="J376" s="13">
        <v>45382</v>
      </c>
      <c r="K376" s="13">
        <v>46387</v>
      </c>
      <c r="L376">
        <v>596340</v>
      </c>
      <c r="M376" t="s">
        <v>1604</v>
      </c>
      <c r="N376" t="s">
        <v>1605</v>
      </c>
      <c r="O376" t="s">
        <v>1606</v>
      </c>
      <c r="P376" t="s">
        <v>737</v>
      </c>
      <c r="Q376" t="s">
        <v>1607</v>
      </c>
      <c r="R376" t="s">
        <v>1608</v>
      </c>
      <c r="S376" t="s">
        <v>855</v>
      </c>
      <c r="T376" t="s">
        <v>170</v>
      </c>
      <c r="U376" t="s">
        <v>171</v>
      </c>
      <c r="V376" t="s">
        <v>172</v>
      </c>
      <c r="W376" t="s">
        <v>173</v>
      </c>
      <c r="X376" t="s">
        <v>174</v>
      </c>
      <c r="Y376" t="s">
        <v>175</v>
      </c>
      <c r="Z376">
        <v>112831</v>
      </c>
      <c r="AA376" t="s">
        <v>848</v>
      </c>
      <c r="AB376">
        <v>12</v>
      </c>
      <c r="AC376">
        <v>112831</v>
      </c>
      <c r="AD376" t="s">
        <v>268</v>
      </c>
      <c r="AE376" t="s">
        <v>1609</v>
      </c>
      <c r="AF376" t="s">
        <v>1610</v>
      </c>
      <c r="AG376" t="s">
        <v>858</v>
      </c>
      <c r="AI376" t="s">
        <v>859</v>
      </c>
      <c r="AJ376" t="s">
        <v>182</v>
      </c>
      <c r="AK376">
        <v>75830</v>
      </c>
      <c r="AL376">
        <v>0</v>
      </c>
      <c r="AM376">
        <v>0</v>
      </c>
      <c r="AN376">
        <v>24324</v>
      </c>
      <c r="AO376">
        <v>109545</v>
      </c>
      <c r="AP376">
        <v>115022</v>
      </c>
      <c r="AQ376">
        <v>120773</v>
      </c>
      <c r="AR376">
        <v>126812</v>
      </c>
      <c r="AS376">
        <v>99864</v>
      </c>
      <c r="AW376">
        <v>27721</v>
      </c>
      <c r="AX376">
        <v>112831</v>
      </c>
      <c r="AY376">
        <v>112831</v>
      </c>
      <c r="AZ376" t="s">
        <v>415</v>
      </c>
      <c r="BA376" t="s">
        <v>1611</v>
      </c>
      <c r="BB376" t="s">
        <v>415</v>
      </c>
      <c r="BC376" t="s">
        <v>1611</v>
      </c>
      <c r="BD376" t="s">
        <v>216</v>
      </c>
      <c r="BE376" t="s">
        <v>863</v>
      </c>
      <c r="BF376" t="s">
        <v>864</v>
      </c>
      <c r="BG376" t="s">
        <v>865</v>
      </c>
      <c r="BH376">
        <v>73</v>
      </c>
      <c r="BI376">
        <v>73</v>
      </c>
      <c r="BJ376" t="s">
        <v>863</v>
      </c>
      <c r="BK376" t="s">
        <v>864</v>
      </c>
      <c r="BN376">
        <v>5</v>
      </c>
      <c r="BO376">
        <v>60</v>
      </c>
      <c r="BP376" t="s">
        <v>1612</v>
      </c>
      <c r="BQ376">
        <v>9280</v>
      </c>
      <c r="BR376" t="s">
        <v>1613</v>
      </c>
      <c r="BT376" s="13"/>
      <c r="BU376" s="13"/>
      <c r="BV376" s="13"/>
    </row>
    <row r="377" spans="1:74">
      <c r="A377">
        <v>5617</v>
      </c>
      <c r="B377" t="s">
        <v>528</v>
      </c>
      <c r="C377" t="s">
        <v>531</v>
      </c>
      <c r="D377" t="s">
        <v>1614</v>
      </c>
      <c r="E377" t="s">
        <v>1615</v>
      </c>
      <c r="F377" t="s">
        <v>848</v>
      </c>
      <c r="G377" t="s">
        <v>849</v>
      </c>
      <c r="H377" s="13">
        <v>44562</v>
      </c>
      <c r="I377" s="13">
        <v>45017</v>
      </c>
      <c r="J377" s="13">
        <v>45382</v>
      </c>
      <c r="K377" s="13">
        <v>46387</v>
      </c>
      <c r="L377">
        <v>2145180</v>
      </c>
      <c r="M377" t="s">
        <v>1616</v>
      </c>
      <c r="N377" t="s">
        <v>1617</v>
      </c>
      <c r="P377" t="s">
        <v>1618</v>
      </c>
      <c r="Q377" t="s">
        <v>494</v>
      </c>
      <c r="R377" t="s">
        <v>1619</v>
      </c>
      <c r="S377" t="s">
        <v>855</v>
      </c>
      <c r="T377" t="s">
        <v>170</v>
      </c>
      <c r="U377" t="s">
        <v>171</v>
      </c>
      <c r="V377" t="s">
        <v>172</v>
      </c>
      <c r="W377" t="s">
        <v>173</v>
      </c>
      <c r="X377" t="s">
        <v>174</v>
      </c>
      <c r="Y377" t="s">
        <v>175</v>
      </c>
      <c r="Z377">
        <v>405881</v>
      </c>
      <c r="AA377" t="s">
        <v>848</v>
      </c>
      <c r="AB377">
        <v>12</v>
      </c>
      <c r="AC377">
        <v>405881</v>
      </c>
      <c r="AD377" t="s">
        <v>209</v>
      </c>
      <c r="AE377" t="s">
        <v>1620</v>
      </c>
      <c r="AF377" t="s">
        <v>1621</v>
      </c>
      <c r="AG377" t="s">
        <v>858</v>
      </c>
      <c r="AI377" t="s">
        <v>859</v>
      </c>
      <c r="AJ377" t="s">
        <v>182</v>
      </c>
      <c r="AK377">
        <v>295160</v>
      </c>
      <c r="AL377">
        <v>3810</v>
      </c>
      <c r="AM377">
        <v>0</v>
      </c>
      <c r="AN377">
        <v>87500</v>
      </c>
      <c r="AO377">
        <v>394059</v>
      </c>
      <c r="AP377">
        <v>413762</v>
      </c>
      <c r="AQ377">
        <v>434450</v>
      </c>
      <c r="AR377">
        <v>456173</v>
      </c>
      <c r="AS377">
        <v>359236</v>
      </c>
      <c r="AW377">
        <v>35415</v>
      </c>
      <c r="AX377">
        <v>405881</v>
      </c>
      <c r="AY377">
        <v>405881</v>
      </c>
      <c r="AZ377" t="s">
        <v>1622</v>
      </c>
      <c r="BA377" t="s">
        <v>1623</v>
      </c>
      <c r="BB377" t="s">
        <v>1622</v>
      </c>
      <c r="BC377" t="s">
        <v>1623</v>
      </c>
      <c r="BD377" t="s">
        <v>216</v>
      </c>
      <c r="BE377" t="s">
        <v>863</v>
      </c>
      <c r="BF377" t="s">
        <v>864</v>
      </c>
      <c r="BG377" t="s">
        <v>865</v>
      </c>
      <c r="BH377">
        <v>73</v>
      </c>
      <c r="BI377">
        <v>73</v>
      </c>
      <c r="BJ377" t="s">
        <v>863</v>
      </c>
      <c r="BK377" t="s">
        <v>864</v>
      </c>
      <c r="BN377">
        <v>5</v>
      </c>
      <c r="BO377">
        <v>60</v>
      </c>
      <c r="BP377" t="s">
        <v>1624</v>
      </c>
      <c r="BQ377">
        <v>71496</v>
      </c>
      <c r="BR377" t="s">
        <v>1625</v>
      </c>
      <c r="BT377" s="13"/>
      <c r="BU377" s="13"/>
      <c r="BV377" s="13"/>
    </row>
    <row r="378" spans="1:74">
      <c r="A378">
        <v>5618</v>
      </c>
      <c r="B378" t="s">
        <v>528</v>
      </c>
      <c r="C378" t="s">
        <v>531</v>
      </c>
      <c r="D378" t="s">
        <v>1626</v>
      </c>
      <c r="E378" t="s">
        <v>1627</v>
      </c>
      <c r="F378" t="s">
        <v>848</v>
      </c>
      <c r="G378" t="s">
        <v>849</v>
      </c>
      <c r="H378" s="13">
        <v>44562</v>
      </c>
      <c r="I378" s="13">
        <v>45017</v>
      </c>
      <c r="J378" s="13">
        <v>45382</v>
      </c>
      <c r="K378" s="13">
        <v>46387</v>
      </c>
      <c r="L378">
        <v>429040</v>
      </c>
      <c r="M378" t="s">
        <v>1628</v>
      </c>
      <c r="N378" t="s">
        <v>1629</v>
      </c>
      <c r="O378" t="s">
        <v>1630</v>
      </c>
      <c r="P378" t="s">
        <v>1631</v>
      </c>
      <c r="Q378" t="s">
        <v>1632</v>
      </c>
      <c r="R378" t="s">
        <v>1633</v>
      </c>
      <c r="S378" t="s">
        <v>855</v>
      </c>
      <c r="T378" t="s">
        <v>170</v>
      </c>
      <c r="U378" t="s">
        <v>171</v>
      </c>
      <c r="V378" t="s">
        <v>172</v>
      </c>
      <c r="W378" t="s">
        <v>173</v>
      </c>
      <c r="X378" t="s">
        <v>174</v>
      </c>
      <c r="Y378" t="s">
        <v>175</v>
      </c>
      <c r="Z378">
        <v>81176</v>
      </c>
      <c r="AA378" t="s">
        <v>848</v>
      </c>
      <c r="AB378">
        <v>12</v>
      </c>
      <c r="AC378">
        <v>81176</v>
      </c>
      <c r="AD378" t="s">
        <v>209</v>
      </c>
      <c r="AE378" t="s">
        <v>1634</v>
      </c>
      <c r="AF378" t="s">
        <v>1635</v>
      </c>
      <c r="AG378" t="s">
        <v>858</v>
      </c>
      <c r="AI378" t="s">
        <v>859</v>
      </c>
      <c r="AJ378" t="s">
        <v>182</v>
      </c>
      <c r="AK378">
        <v>40000</v>
      </c>
      <c r="AL378">
        <v>0</v>
      </c>
      <c r="AM378">
        <v>0</v>
      </c>
      <c r="AN378">
        <v>17500</v>
      </c>
      <c r="AO378">
        <v>78812</v>
      </c>
      <c r="AP378">
        <v>82753</v>
      </c>
      <c r="AQ378">
        <v>86891</v>
      </c>
      <c r="AR378">
        <v>91236</v>
      </c>
      <c r="AS378">
        <v>71848</v>
      </c>
      <c r="AU378" t="s">
        <v>1636</v>
      </c>
      <c r="AW378">
        <v>6120</v>
      </c>
      <c r="AX378">
        <v>81176</v>
      </c>
      <c r="AY378">
        <v>81176</v>
      </c>
      <c r="AZ378" t="s">
        <v>1637</v>
      </c>
      <c r="BA378" t="s">
        <v>1638</v>
      </c>
      <c r="BB378" t="s">
        <v>1637</v>
      </c>
      <c r="BC378" t="s">
        <v>1638</v>
      </c>
      <c r="BD378" t="s">
        <v>1037</v>
      </c>
      <c r="BE378" t="s">
        <v>863</v>
      </c>
      <c r="BF378" t="s">
        <v>864</v>
      </c>
      <c r="BG378" t="s">
        <v>865</v>
      </c>
      <c r="BH378">
        <v>73</v>
      </c>
      <c r="BI378">
        <v>73</v>
      </c>
      <c r="BJ378" t="s">
        <v>863</v>
      </c>
      <c r="BK378" t="s">
        <v>864</v>
      </c>
      <c r="BN378">
        <v>5</v>
      </c>
      <c r="BO378">
        <v>60</v>
      </c>
      <c r="BP378" t="s">
        <v>1639</v>
      </c>
      <c r="BQ378">
        <v>35056</v>
      </c>
      <c r="BR378" t="s">
        <v>1640</v>
      </c>
      <c r="BT378" s="13"/>
      <c r="BU378" s="13"/>
      <c r="BV378" s="13"/>
    </row>
    <row r="379" spans="1:74">
      <c r="A379">
        <v>5619</v>
      </c>
      <c r="B379" t="s">
        <v>528</v>
      </c>
      <c r="C379" t="s">
        <v>531</v>
      </c>
      <c r="D379" t="s">
        <v>1641</v>
      </c>
      <c r="E379" t="s">
        <v>1642</v>
      </c>
      <c r="F379" t="s">
        <v>848</v>
      </c>
      <c r="G379" t="s">
        <v>849</v>
      </c>
      <c r="H379" s="13">
        <v>44562</v>
      </c>
      <c r="I379" s="13">
        <v>45017</v>
      </c>
      <c r="J379" s="13">
        <v>45382</v>
      </c>
      <c r="K379" s="13">
        <v>46387</v>
      </c>
      <c r="L379">
        <v>2234610</v>
      </c>
      <c r="M379" t="s">
        <v>1642</v>
      </c>
      <c r="N379" t="s">
        <v>1643</v>
      </c>
      <c r="P379" t="s">
        <v>264</v>
      </c>
      <c r="Q379" t="s">
        <v>1644</v>
      </c>
      <c r="R379" t="s">
        <v>1645</v>
      </c>
      <c r="S379" t="s">
        <v>855</v>
      </c>
      <c r="T379" t="s">
        <v>170</v>
      </c>
      <c r="U379" t="s">
        <v>171</v>
      </c>
      <c r="V379" t="s">
        <v>172</v>
      </c>
      <c r="W379" t="s">
        <v>173</v>
      </c>
      <c r="X379" t="s">
        <v>174</v>
      </c>
      <c r="Y379" t="s">
        <v>175</v>
      </c>
      <c r="Z379">
        <v>422802</v>
      </c>
      <c r="AA379" t="s">
        <v>848</v>
      </c>
      <c r="AB379">
        <v>12</v>
      </c>
      <c r="AC379">
        <v>422802</v>
      </c>
      <c r="AD379" t="s">
        <v>209</v>
      </c>
      <c r="AE379" t="s">
        <v>1646</v>
      </c>
      <c r="AF379" t="s">
        <v>1647</v>
      </c>
      <c r="AG379" t="s">
        <v>858</v>
      </c>
      <c r="AI379" t="s">
        <v>859</v>
      </c>
      <c r="AJ379" t="s">
        <v>182</v>
      </c>
      <c r="AK379">
        <v>276631</v>
      </c>
      <c r="AL379">
        <v>0</v>
      </c>
      <c r="AM379">
        <v>37316</v>
      </c>
      <c r="AN379">
        <v>91148</v>
      </c>
      <c r="AO379">
        <v>410487</v>
      </c>
      <c r="AP379">
        <v>431011</v>
      </c>
      <c r="AQ379">
        <v>452562</v>
      </c>
      <c r="AR379">
        <v>475190</v>
      </c>
      <c r="AS379">
        <v>374212</v>
      </c>
      <c r="AW379">
        <v>67775</v>
      </c>
      <c r="AX379">
        <v>422802</v>
      </c>
      <c r="AY379">
        <v>422802</v>
      </c>
      <c r="AZ379" t="s">
        <v>1648</v>
      </c>
      <c r="BA379" t="s">
        <v>1649</v>
      </c>
      <c r="BB379" t="s">
        <v>1650</v>
      </c>
      <c r="BC379" t="s">
        <v>1651</v>
      </c>
      <c r="BD379" t="s">
        <v>1652</v>
      </c>
      <c r="BE379" t="s">
        <v>863</v>
      </c>
      <c r="BF379" t="s">
        <v>864</v>
      </c>
      <c r="BG379" t="s">
        <v>865</v>
      </c>
      <c r="BH379">
        <v>73</v>
      </c>
      <c r="BI379">
        <v>73</v>
      </c>
      <c r="BJ379" t="s">
        <v>863</v>
      </c>
      <c r="BK379" t="s">
        <v>864</v>
      </c>
      <c r="BN379">
        <v>5</v>
      </c>
      <c r="BO379">
        <v>60</v>
      </c>
      <c r="BP379" t="s">
        <v>1653</v>
      </c>
      <c r="BQ379">
        <v>41080</v>
      </c>
      <c r="BR379" t="s">
        <v>1654</v>
      </c>
      <c r="BS379">
        <v>12</v>
      </c>
      <c r="BT379" s="13">
        <v>44561</v>
      </c>
      <c r="BU379" s="13" t="s">
        <v>1655</v>
      </c>
      <c r="BV379" s="13"/>
    </row>
    <row r="380" spans="1:74">
      <c r="A380">
        <v>5620</v>
      </c>
      <c r="B380" t="s">
        <v>528</v>
      </c>
      <c r="C380" t="s">
        <v>531</v>
      </c>
      <c r="D380" t="s">
        <v>1656</v>
      </c>
      <c r="E380" t="s">
        <v>1657</v>
      </c>
      <c r="F380" t="s">
        <v>848</v>
      </c>
      <c r="G380" t="s">
        <v>849</v>
      </c>
      <c r="H380" s="13">
        <v>44562</v>
      </c>
      <c r="I380" s="13">
        <v>45017</v>
      </c>
      <c r="J380" s="13">
        <v>45382</v>
      </c>
      <c r="K380" s="13">
        <v>46387</v>
      </c>
      <c r="L380">
        <v>3215681</v>
      </c>
      <c r="M380" t="s">
        <v>1658</v>
      </c>
      <c r="N380" t="s">
        <v>1659</v>
      </c>
      <c r="O380" t="s">
        <v>1630</v>
      </c>
      <c r="P380" t="s">
        <v>1660</v>
      </c>
      <c r="Q380" t="s">
        <v>1661</v>
      </c>
      <c r="R380" t="s">
        <v>1662</v>
      </c>
      <c r="S380" t="s">
        <v>855</v>
      </c>
      <c r="T380" t="s">
        <v>170</v>
      </c>
      <c r="U380" t="s">
        <v>171</v>
      </c>
      <c r="V380" t="s">
        <v>172</v>
      </c>
      <c r="W380" t="s">
        <v>173</v>
      </c>
      <c r="X380" t="s">
        <v>174</v>
      </c>
      <c r="Y380" t="s">
        <v>175</v>
      </c>
      <c r="Z380">
        <v>608426</v>
      </c>
      <c r="AA380" t="s">
        <v>848</v>
      </c>
      <c r="AB380">
        <v>12</v>
      </c>
      <c r="AC380">
        <v>608426</v>
      </c>
      <c r="AD380" t="s">
        <v>268</v>
      </c>
      <c r="AE380" t="s">
        <v>1663</v>
      </c>
      <c r="AG380" t="s">
        <v>858</v>
      </c>
      <c r="AI380" t="s">
        <v>859</v>
      </c>
      <c r="AJ380" t="s">
        <v>182</v>
      </c>
      <c r="AK380">
        <v>464956</v>
      </c>
      <c r="AL380">
        <v>0</v>
      </c>
      <c r="AM380">
        <v>0</v>
      </c>
      <c r="AN380">
        <v>131165</v>
      </c>
      <c r="AO380">
        <v>590705</v>
      </c>
      <c r="AP380">
        <v>620240</v>
      </c>
      <c r="AQ380">
        <v>651252</v>
      </c>
      <c r="AR380">
        <v>683815</v>
      </c>
      <c r="AS380">
        <v>538504</v>
      </c>
      <c r="AU380" t="s">
        <v>1664</v>
      </c>
      <c r="AW380">
        <v>91754</v>
      </c>
      <c r="AX380">
        <v>1216852</v>
      </c>
      <c r="AY380">
        <v>608426</v>
      </c>
      <c r="AZ380" t="s">
        <v>628</v>
      </c>
      <c r="BA380" t="s">
        <v>1366</v>
      </c>
      <c r="BB380" t="s">
        <v>628</v>
      </c>
      <c r="BC380" t="s">
        <v>1366</v>
      </c>
      <c r="BD380" t="s">
        <v>216</v>
      </c>
      <c r="BE380" t="s">
        <v>863</v>
      </c>
      <c r="BF380" t="s">
        <v>864</v>
      </c>
      <c r="BG380" t="s">
        <v>865</v>
      </c>
      <c r="BH380">
        <v>73</v>
      </c>
      <c r="BI380">
        <v>73</v>
      </c>
      <c r="BJ380" t="s">
        <v>863</v>
      </c>
      <c r="BK380" t="s">
        <v>864</v>
      </c>
      <c r="BN380">
        <v>10</v>
      </c>
      <c r="BO380">
        <v>120</v>
      </c>
      <c r="BP380" t="s">
        <v>1665</v>
      </c>
      <c r="BQ380">
        <v>51716</v>
      </c>
      <c r="BR380" t="s">
        <v>1666</v>
      </c>
      <c r="BT380" s="13"/>
      <c r="BU380" s="13"/>
      <c r="BV380" s="13"/>
    </row>
    <row r="381" spans="1:74">
      <c r="A381">
        <v>5621</v>
      </c>
      <c r="B381" t="s">
        <v>528</v>
      </c>
      <c r="C381" t="s">
        <v>531</v>
      </c>
      <c r="D381" t="s">
        <v>1667</v>
      </c>
      <c r="E381" t="s">
        <v>1668</v>
      </c>
      <c r="F381" t="s">
        <v>848</v>
      </c>
      <c r="G381" t="s">
        <v>849</v>
      </c>
      <c r="H381" s="13">
        <v>44562</v>
      </c>
      <c r="I381" s="13">
        <v>45017</v>
      </c>
      <c r="J381" s="13">
        <v>45382</v>
      </c>
      <c r="K381" s="13">
        <v>46387</v>
      </c>
      <c r="L381">
        <v>3651910</v>
      </c>
      <c r="M381" t="s">
        <v>1668</v>
      </c>
      <c r="N381" t="s">
        <v>1669</v>
      </c>
      <c r="P381" t="s">
        <v>167</v>
      </c>
      <c r="Q381" t="s">
        <v>1670</v>
      </c>
      <c r="R381" t="s">
        <v>1671</v>
      </c>
      <c r="S381" t="s">
        <v>855</v>
      </c>
      <c r="T381" t="s">
        <v>170</v>
      </c>
      <c r="U381" t="s">
        <v>171</v>
      </c>
      <c r="V381" t="s">
        <v>172</v>
      </c>
      <c r="W381" t="s">
        <v>173</v>
      </c>
      <c r="X381" t="s">
        <v>174</v>
      </c>
      <c r="Y381" t="s">
        <v>175</v>
      </c>
      <c r="Z381">
        <v>0</v>
      </c>
      <c r="AA381" t="s">
        <v>848</v>
      </c>
      <c r="AB381">
        <v>12</v>
      </c>
      <c r="AC381">
        <v>690963</v>
      </c>
      <c r="AD381" t="s">
        <v>268</v>
      </c>
      <c r="AE381" t="s">
        <v>1672</v>
      </c>
      <c r="AF381" t="s">
        <v>1673</v>
      </c>
      <c r="AG381" t="s">
        <v>858</v>
      </c>
      <c r="AI381" t="s">
        <v>859</v>
      </c>
      <c r="AJ381" t="s">
        <v>182</v>
      </c>
      <c r="AK381">
        <v>417995</v>
      </c>
      <c r="AL381">
        <v>4138</v>
      </c>
      <c r="AM381">
        <v>102910</v>
      </c>
      <c r="AN381">
        <v>148958</v>
      </c>
      <c r="AO381">
        <v>670838</v>
      </c>
      <c r="AP381">
        <v>704380</v>
      </c>
      <c r="AQ381">
        <v>739599</v>
      </c>
      <c r="AR381">
        <v>776579</v>
      </c>
      <c r="AS381">
        <v>611556</v>
      </c>
      <c r="AU381" t="s">
        <v>1674</v>
      </c>
      <c r="AW381">
        <v>98196</v>
      </c>
      <c r="AX381">
        <v>1381926</v>
      </c>
      <c r="AY381">
        <v>690963</v>
      </c>
      <c r="AZ381" t="s">
        <v>1675</v>
      </c>
      <c r="BA381" t="s">
        <v>1676</v>
      </c>
      <c r="BB381" t="s">
        <v>1010</v>
      </c>
      <c r="BC381" t="s">
        <v>1677</v>
      </c>
      <c r="BD381" t="s">
        <v>1678</v>
      </c>
      <c r="BE381" t="s">
        <v>863</v>
      </c>
      <c r="BF381" t="s">
        <v>864</v>
      </c>
      <c r="BG381" t="s">
        <v>865</v>
      </c>
      <c r="BH381">
        <v>73</v>
      </c>
      <c r="BI381">
        <v>73</v>
      </c>
      <c r="BJ381" t="s">
        <v>863</v>
      </c>
      <c r="BK381" t="s">
        <v>864</v>
      </c>
      <c r="BN381">
        <v>10</v>
      </c>
      <c r="BO381">
        <v>120</v>
      </c>
      <c r="BP381" t="s">
        <v>1679</v>
      </c>
      <c r="BQ381">
        <v>67724</v>
      </c>
      <c r="BR381" t="s">
        <v>1680</v>
      </c>
      <c r="BT381" s="13"/>
      <c r="BU381" s="13" t="s">
        <v>1681</v>
      </c>
      <c r="BV381" s="13"/>
    </row>
    <row r="382" spans="1:74">
      <c r="A382">
        <v>5622</v>
      </c>
      <c r="B382" t="s">
        <v>528</v>
      </c>
      <c r="C382" t="s">
        <v>531</v>
      </c>
      <c r="D382" t="s">
        <v>1682</v>
      </c>
      <c r="E382" t="s">
        <v>1683</v>
      </c>
      <c r="F382" t="s">
        <v>848</v>
      </c>
      <c r="G382" t="s">
        <v>849</v>
      </c>
      <c r="H382" s="13">
        <v>44562</v>
      </c>
      <c r="I382" s="13">
        <v>45017</v>
      </c>
      <c r="J382" s="13">
        <v>45382</v>
      </c>
      <c r="K382" s="13">
        <v>46387</v>
      </c>
      <c r="L382">
        <v>1149109</v>
      </c>
      <c r="M382" t="s">
        <v>1684</v>
      </c>
      <c r="N382" t="s">
        <v>1685</v>
      </c>
      <c r="P382" t="s">
        <v>167</v>
      </c>
      <c r="Q382" t="s">
        <v>1019</v>
      </c>
      <c r="R382" t="s">
        <v>1686</v>
      </c>
      <c r="S382" t="s">
        <v>855</v>
      </c>
      <c r="T382" t="s">
        <v>170</v>
      </c>
      <c r="U382" t="s">
        <v>171</v>
      </c>
      <c r="V382" t="s">
        <v>172</v>
      </c>
      <c r="W382" t="s">
        <v>173</v>
      </c>
      <c r="X382" t="s">
        <v>174</v>
      </c>
      <c r="Y382" t="s">
        <v>175</v>
      </c>
      <c r="Z382">
        <v>217419</v>
      </c>
      <c r="AA382" t="s">
        <v>848</v>
      </c>
      <c r="AB382">
        <v>12</v>
      </c>
      <c r="AC382">
        <v>217419</v>
      </c>
      <c r="AE382" t="s">
        <v>1687</v>
      </c>
      <c r="AG382" t="s">
        <v>858</v>
      </c>
      <c r="AI382" t="s">
        <v>859</v>
      </c>
      <c r="AJ382" t="s">
        <v>182</v>
      </c>
      <c r="AK382">
        <v>159646</v>
      </c>
      <c r="AL382">
        <v>0</v>
      </c>
      <c r="AM382">
        <v>0</v>
      </c>
      <c r="AN382">
        <v>46871</v>
      </c>
      <c r="AO382">
        <v>211086</v>
      </c>
      <c r="AP382">
        <v>221640</v>
      </c>
      <c r="AQ382">
        <v>232722</v>
      </c>
      <c r="AR382">
        <v>244358</v>
      </c>
      <c r="AS382">
        <v>192432</v>
      </c>
      <c r="AW382">
        <v>36447</v>
      </c>
      <c r="AX382">
        <v>217419</v>
      </c>
      <c r="AY382">
        <v>217419</v>
      </c>
      <c r="AZ382" t="s">
        <v>434</v>
      </c>
      <c r="BA382" t="s">
        <v>1688</v>
      </c>
      <c r="BB382" t="s">
        <v>1689</v>
      </c>
      <c r="BC382" t="s">
        <v>1690</v>
      </c>
      <c r="BD382" t="s">
        <v>1691</v>
      </c>
      <c r="BE382" t="s">
        <v>863</v>
      </c>
      <c r="BF382" t="s">
        <v>864</v>
      </c>
      <c r="BG382" t="s">
        <v>865</v>
      </c>
      <c r="BH382">
        <v>73</v>
      </c>
      <c r="BI382">
        <v>73</v>
      </c>
      <c r="BJ382" t="s">
        <v>863</v>
      </c>
      <c r="BK382" t="s">
        <v>864</v>
      </c>
      <c r="BN382">
        <v>5</v>
      </c>
      <c r="BO382">
        <v>60</v>
      </c>
      <c r="BP382" t="s">
        <v>1692</v>
      </c>
      <c r="BQ382">
        <v>21326</v>
      </c>
      <c r="BR382" t="s">
        <v>1693</v>
      </c>
      <c r="BT382" s="13"/>
      <c r="BU382" s="13"/>
      <c r="BV382" s="13"/>
    </row>
    <row r="383" spans="1:74">
      <c r="A383">
        <v>5623</v>
      </c>
      <c r="B383" t="s">
        <v>528</v>
      </c>
      <c r="C383" t="s">
        <v>531</v>
      </c>
      <c r="D383" t="s">
        <v>1694</v>
      </c>
      <c r="E383" t="s">
        <v>802</v>
      </c>
      <c r="F383" t="s">
        <v>848</v>
      </c>
      <c r="G383" t="s">
        <v>849</v>
      </c>
      <c r="H383" s="13">
        <v>44562</v>
      </c>
      <c r="I383" s="13">
        <v>45017</v>
      </c>
      <c r="J383" s="13">
        <v>45382</v>
      </c>
      <c r="K383" s="13">
        <v>46387</v>
      </c>
      <c r="L383">
        <v>10458457</v>
      </c>
      <c r="M383" t="s">
        <v>802</v>
      </c>
      <c r="N383" t="s">
        <v>804</v>
      </c>
      <c r="O383" t="s">
        <v>805</v>
      </c>
      <c r="P383" t="s">
        <v>167</v>
      </c>
      <c r="Q383" t="s">
        <v>806</v>
      </c>
      <c r="R383" t="s">
        <v>807</v>
      </c>
      <c r="S383" t="s">
        <v>855</v>
      </c>
      <c r="T383" t="s">
        <v>170</v>
      </c>
      <c r="U383" t="s">
        <v>171</v>
      </c>
      <c r="V383" t="s">
        <v>172</v>
      </c>
      <c r="W383" t="s">
        <v>173</v>
      </c>
      <c r="X383" t="s">
        <v>174</v>
      </c>
      <c r="Y383" t="s">
        <v>175</v>
      </c>
      <c r="Z383">
        <v>1978803</v>
      </c>
      <c r="AA383" t="s">
        <v>848</v>
      </c>
      <c r="AB383">
        <v>12</v>
      </c>
      <c r="AC383">
        <v>1978803</v>
      </c>
      <c r="AD383" t="s">
        <v>810</v>
      </c>
      <c r="AE383" t="s">
        <v>811</v>
      </c>
      <c r="AF383" t="s">
        <v>812</v>
      </c>
      <c r="AG383" t="s">
        <v>858</v>
      </c>
      <c r="AI383" t="s">
        <v>859</v>
      </c>
      <c r="AJ383" t="s">
        <v>182</v>
      </c>
      <c r="AK383">
        <v>1234842</v>
      </c>
      <c r="AL383">
        <v>0</v>
      </c>
      <c r="AM383">
        <v>209329</v>
      </c>
      <c r="AN383">
        <v>426592</v>
      </c>
      <c r="AO383">
        <v>1921168</v>
      </c>
      <c r="AP383">
        <v>2017226</v>
      </c>
      <c r="AQ383">
        <v>2118087</v>
      </c>
      <c r="AR383">
        <v>2223991</v>
      </c>
      <c r="AS383">
        <v>1751393</v>
      </c>
      <c r="AW383">
        <v>333407</v>
      </c>
      <c r="AX383">
        <v>1978803</v>
      </c>
      <c r="AY383">
        <v>1978803</v>
      </c>
      <c r="AZ383" t="s">
        <v>815</v>
      </c>
      <c r="BA383" t="s">
        <v>816</v>
      </c>
      <c r="BB383" t="s">
        <v>1695</v>
      </c>
      <c r="BC383" t="s">
        <v>1696</v>
      </c>
      <c r="BD383" t="s">
        <v>216</v>
      </c>
      <c r="BE383" t="s">
        <v>863</v>
      </c>
      <c r="BF383" t="s">
        <v>864</v>
      </c>
      <c r="BG383" t="s">
        <v>865</v>
      </c>
      <c r="BH383">
        <v>73</v>
      </c>
      <c r="BI383">
        <v>73</v>
      </c>
      <c r="BJ383" t="s">
        <v>863</v>
      </c>
      <c r="BK383" t="s">
        <v>864</v>
      </c>
      <c r="BN383">
        <v>5</v>
      </c>
      <c r="BO383">
        <v>60</v>
      </c>
      <c r="BP383" t="s">
        <v>820</v>
      </c>
      <c r="BQ383">
        <v>201225</v>
      </c>
      <c r="BR383" t="s">
        <v>821</v>
      </c>
      <c r="BT383" s="13"/>
      <c r="BU383" s="13"/>
      <c r="BV383" s="13"/>
    </row>
    <row r="384" spans="1:74">
      <c r="A384">
        <v>5624</v>
      </c>
      <c r="B384" t="s">
        <v>528</v>
      </c>
      <c r="C384" t="s">
        <v>531</v>
      </c>
      <c r="D384" t="s">
        <v>1697</v>
      </c>
      <c r="E384" t="s">
        <v>1698</v>
      </c>
      <c r="F384" t="s">
        <v>848</v>
      </c>
      <c r="G384" t="s">
        <v>849</v>
      </c>
      <c r="H384" s="13">
        <v>44562</v>
      </c>
      <c r="I384" s="13">
        <v>45017</v>
      </c>
      <c r="J384" s="13">
        <v>45382</v>
      </c>
      <c r="K384" s="13">
        <v>46387</v>
      </c>
      <c r="L384">
        <v>4780681</v>
      </c>
      <c r="M384" t="s">
        <v>1699</v>
      </c>
      <c r="N384" t="s">
        <v>1700</v>
      </c>
      <c r="O384" t="s">
        <v>1701</v>
      </c>
      <c r="P384" t="s">
        <v>167</v>
      </c>
      <c r="Q384" t="s">
        <v>1256</v>
      </c>
      <c r="R384" t="s">
        <v>1702</v>
      </c>
      <c r="S384" t="s">
        <v>855</v>
      </c>
      <c r="T384" t="s">
        <v>170</v>
      </c>
      <c r="U384" t="s">
        <v>171</v>
      </c>
      <c r="V384" t="s">
        <v>172</v>
      </c>
      <c r="W384" t="s">
        <v>173</v>
      </c>
      <c r="X384" t="s">
        <v>174</v>
      </c>
      <c r="Y384" t="s">
        <v>175</v>
      </c>
      <c r="Z384">
        <v>0</v>
      </c>
      <c r="AA384" t="s">
        <v>848</v>
      </c>
      <c r="AB384">
        <v>12</v>
      </c>
      <c r="AC384">
        <v>904534</v>
      </c>
      <c r="AD384" t="s">
        <v>209</v>
      </c>
      <c r="AE384" t="s">
        <v>1703</v>
      </c>
      <c r="AG384" t="s">
        <v>858</v>
      </c>
      <c r="AI384" t="s">
        <v>859</v>
      </c>
      <c r="AJ384" t="s">
        <v>182</v>
      </c>
      <c r="AK384">
        <v>552301</v>
      </c>
      <c r="AL384">
        <v>0</v>
      </c>
      <c r="AM384">
        <v>82230</v>
      </c>
      <c r="AN384">
        <v>195000</v>
      </c>
      <c r="AO384">
        <v>878188</v>
      </c>
      <c r="AP384">
        <v>922097</v>
      </c>
      <c r="AQ384">
        <v>968202</v>
      </c>
      <c r="AR384">
        <v>1016612</v>
      </c>
      <c r="AS384">
        <v>800582</v>
      </c>
      <c r="AW384">
        <v>162654</v>
      </c>
      <c r="AX384">
        <v>904534</v>
      </c>
      <c r="AY384">
        <v>904534</v>
      </c>
      <c r="AZ384" t="s">
        <v>1704</v>
      </c>
      <c r="BA384" t="s">
        <v>1705</v>
      </c>
      <c r="BB384" t="s">
        <v>1706</v>
      </c>
      <c r="BC384" t="s">
        <v>1707</v>
      </c>
      <c r="BD384" t="s">
        <v>216</v>
      </c>
      <c r="BE384" t="s">
        <v>863</v>
      </c>
      <c r="BF384" t="s">
        <v>864</v>
      </c>
      <c r="BG384" t="s">
        <v>865</v>
      </c>
      <c r="BH384">
        <v>73</v>
      </c>
      <c r="BI384">
        <v>73</v>
      </c>
      <c r="BJ384" t="s">
        <v>863</v>
      </c>
      <c r="BK384" t="s">
        <v>864</v>
      </c>
      <c r="BN384">
        <v>5</v>
      </c>
      <c r="BO384">
        <v>60</v>
      </c>
      <c r="BP384" t="s">
        <v>1708</v>
      </c>
      <c r="BQ384">
        <v>107349</v>
      </c>
      <c r="BR384" t="s">
        <v>1709</v>
      </c>
      <c r="BS384">
        <v>0</v>
      </c>
      <c r="BT384" s="13"/>
      <c r="BU384" s="13"/>
      <c r="BV384" s="13"/>
    </row>
    <row r="385" spans="1:74">
      <c r="A385">
        <v>5625</v>
      </c>
      <c r="B385" t="s">
        <v>528</v>
      </c>
      <c r="C385" t="s">
        <v>531</v>
      </c>
      <c r="D385" t="s">
        <v>1710</v>
      </c>
      <c r="E385" t="s">
        <v>1711</v>
      </c>
      <c r="F385" t="s">
        <v>848</v>
      </c>
      <c r="G385" t="s">
        <v>849</v>
      </c>
      <c r="H385" s="13">
        <v>44562</v>
      </c>
      <c r="I385" s="13">
        <v>45017</v>
      </c>
      <c r="J385" s="13">
        <v>45382</v>
      </c>
      <c r="K385" s="13">
        <v>46387</v>
      </c>
      <c r="L385">
        <v>1109366</v>
      </c>
      <c r="M385" t="s">
        <v>1712</v>
      </c>
      <c r="N385" t="s">
        <v>1713</v>
      </c>
      <c r="P385" t="s">
        <v>167</v>
      </c>
      <c r="Q385" t="s">
        <v>1019</v>
      </c>
      <c r="R385" t="s">
        <v>1714</v>
      </c>
      <c r="S385" t="s">
        <v>855</v>
      </c>
      <c r="T385" t="s">
        <v>170</v>
      </c>
      <c r="U385" t="s">
        <v>171</v>
      </c>
      <c r="V385" t="s">
        <v>172</v>
      </c>
      <c r="W385" t="s">
        <v>173</v>
      </c>
      <c r="X385" t="s">
        <v>174</v>
      </c>
      <c r="Y385" t="s">
        <v>175</v>
      </c>
      <c r="Z385">
        <v>209899</v>
      </c>
      <c r="AA385" t="s">
        <v>848</v>
      </c>
      <c r="AB385">
        <v>12</v>
      </c>
      <c r="AC385">
        <v>209899</v>
      </c>
      <c r="AD385" t="s">
        <v>268</v>
      </c>
      <c r="AE385" t="s">
        <v>1715</v>
      </c>
      <c r="AG385" t="s">
        <v>858</v>
      </c>
      <c r="AI385" t="s">
        <v>859</v>
      </c>
      <c r="AJ385" t="s">
        <v>182</v>
      </c>
      <c r="AK385">
        <v>132548</v>
      </c>
      <c r="AL385">
        <v>0</v>
      </c>
      <c r="AM385">
        <v>19082</v>
      </c>
      <c r="AN385">
        <v>45250</v>
      </c>
      <c r="AO385">
        <v>203785</v>
      </c>
      <c r="AP385">
        <v>213974</v>
      </c>
      <c r="AQ385">
        <v>224673</v>
      </c>
      <c r="AR385">
        <v>235907</v>
      </c>
      <c r="AS385">
        <v>185777</v>
      </c>
      <c r="AW385">
        <v>54088</v>
      </c>
      <c r="AX385">
        <v>209899</v>
      </c>
      <c r="AY385">
        <v>209899</v>
      </c>
      <c r="AZ385" t="s">
        <v>1716</v>
      </c>
      <c r="BA385" t="s">
        <v>1717</v>
      </c>
      <c r="BB385" t="s">
        <v>1718</v>
      </c>
      <c r="BC385" t="s">
        <v>1719</v>
      </c>
      <c r="BD385" t="s">
        <v>545</v>
      </c>
      <c r="BE385" t="s">
        <v>863</v>
      </c>
      <c r="BF385" t="s">
        <v>864</v>
      </c>
      <c r="BG385" t="s">
        <v>865</v>
      </c>
      <c r="BH385">
        <v>73</v>
      </c>
      <c r="BI385">
        <v>73</v>
      </c>
      <c r="BJ385" t="s">
        <v>863</v>
      </c>
      <c r="BK385" t="s">
        <v>864</v>
      </c>
      <c r="BN385">
        <v>5</v>
      </c>
      <c r="BO385">
        <v>60</v>
      </c>
      <c r="BP385" t="s">
        <v>1720</v>
      </c>
      <c r="BQ385">
        <v>4181</v>
      </c>
      <c r="BR385" t="s">
        <v>1721</v>
      </c>
      <c r="BT385" s="13"/>
      <c r="BU385" s="13"/>
      <c r="BV385" s="13"/>
    </row>
    <row r="386" spans="1:74">
      <c r="A386">
        <v>5626</v>
      </c>
      <c r="B386" t="s">
        <v>528</v>
      </c>
      <c r="C386" t="s">
        <v>531</v>
      </c>
      <c r="D386" t="s">
        <v>1722</v>
      </c>
      <c r="E386" t="s">
        <v>199</v>
      </c>
      <c r="F386" t="s">
        <v>848</v>
      </c>
      <c r="G386" t="s">
        <v>849</v>
      </c>
      <c r="H386" s="13">
        <v>44562</v>
      </c>
      <c r="I386" s="13">
        <v>45017</v>
      </c>
      <c r="J386" s="13">
        <v>45382</v>
      </c>
      <c r="K386" s="13">
        <v>46387</v>
      </c>
      <c r="L386">
        <v>2704950</v>
      </c>
      <c r="M386" t="s">
        <v>202</v>
      </c>
      <c r="N386" t="s">
        <v>203</v>
      </c>
      <c r="P386" t="s">
        <v>204</v>
      </c>
      <c r="Q386" t="s">
        <v>205</v>
      </c>
      <c r="R386" t="s">
        <v>206</v>
      </c>
      <c r="S386" t="s">
        <v>855</v>
      </c>
      <c r="T386" t="s">
        <v>170</v>
      </c>
      <c r="U386" t="s">
        <v>171</v>
      </c>
      <c r="V386" t="s">
        <v>172</v>
      </c>
      <c r="W386" t="s">
        <v>173</v>
      </c>
      <c r="X386" t="s">
        <v>174</v>
      </c>
      <c r="Y386" t="s">
        <v>175</v>
      </c>
      <c r="Z386">
        <v>0</v>
      </c>
      <c r="AA386" t="s">
        <v>848</v>
      </c>
      <c r="AB386">
        <v>12</v>
      </c>
      <c r="AC386">
        <v>511793</v>
      </c>
      <c r="AD386" t="s">
        <v>209</v>
      </c>
      <c r="AE386" t="s">
        <v>210</v>
      </c>
      <c r="AF386" t="s">
        <v>211</v>
      </c>
      <c r="AG386" t="s">
        <v>858</v>
      </c>
      <c r="AI386" t="s">
        <v>859</v>
      </c>
      <c r="AJ386" t="s">
        <v>182</v>
      </c>
      <c r="AK386">
        <v>380099</v>
      </c>
      <c r="AL386">
        <v>0</v>
      </c>
      <c r="AM386">
        <v>0</v>
      </c>
      <c r="AN386">
        <v>110333</v>
      </c>
      <c r="AO386">
        <v>496886</v>
      </c>
      <c r="AP386">
        <v>521730</v>
      </c>
      <c r="AQ386">
        <v>547817</v>
      </c>
      <c r="AR386">
        <v>575208</v>
      </c>
      <c r="AS386">
        <v>452976</v>
      </c>
      <c r="AW386">
        <v>62100</v>
      </c>
      <c r="AX386">
        <v>1023586</v>
      </c>
      <c r="AY386">
        <v>511793</v>
      </c>
      <c r="AZ386" t="s">
        <v>214</v>
      </c>
      <c r="BA386" t="s">
        <v>215</v>
      </c>
      <c r="BB386" t="s">
        <v>1723</v>
      </c>
      <c r="BC386" t="s">
        <v>1724</v>
      </c>
      <c r="BD386" t="s">
        <v>216</v>
      </c>
      <c r="BE386" t="s">
        <v>863</v>
      </c>
      <c r="BF386" t="s">
        <v>864</v>
      </c>
      <c r="BG386" t="s">
        <v>865</v>
      </c>
      <c r="BH386">
        <v>73</v>
      </c>
      <c r="BI386">
        <v>73</v>
      </c>
      <c r="BJ386" t="s">
        <v>863</v>
      </c>
      <c r="BK386" t="s">
        <v>864</v>
      </c>
      <c r="BN386">
        <v>10</v>
      </c>
      <c r="BO386">
        <v>120</v>
      </c>
      <c r="BP386" t="s">
        <v>220</v>
      </c>
      <c r="BQ386">
        <v>69594</v>
      </c>
      <c r="BR386" t="s">
        <v>221</v>
      </c>
      <c r="BT386" s="13"/>
      <c r="BU386" s="13" t="s">
        <v>222</v>
      </c>
      <c r="BV386" s="13"/>
    </row>
    <row r="387" spans="1:74">
      <c r="A387">
        <v>5627</v>
      </c>
      <c r="B387" t="s">
        <v>528</v>
      </c>
      <c r="C387" t="s">
        <v>531</v>
      </c>
      <c r="D387" t="s">
        <v>1725</v>
      </c>
      <c r="E387" t="s">
        <v>1726</v>
      </c>
      <c r="F387" t="s">
        <v>848</v>
      </c>
      <c r="G387" t="s">
        <v>849</v>
      </c>
      <c r="H387" s="13">
        <v>44562</v>
      </c>
      <c r="I387" s="13">
        <v>45017</v>
      </c>
      <c r="J387" s="13">
        <v>45382</v>
      </c>
      <c r="K387" s="13">
        <v>46387</v>
      </c>
      <c r="L387">
        <v>510769</v>
      </c>
      <c r="M387" t="s">
        <v>1726</v>
      </c>
      <c r="N387" t="s">
        <v>1727</v>
      </c>
      <c r="P387" t="s">
        <v>1728</v>
      </c>
      <c r="Q387" t="s">
        <v>1729</v>
      </c>
      <c r="R387" t="s">
        <v>1730</v>
      </c>
      <c r="S387" t="s">
        <v>855</v>
      </c>
      <c r="T387" t="s">
        <v>170</v>
      </c>
      <c r="U387" t="s">
        <v>171</v>
      </c>
      <c r="V387" t="s">
        <v>172</v>
      </c>
      <c r="W387" t="s">
        <v>173</v>
      </c>
      <c r="X387" t="s">
        <v>174</v>
      </c>
      <c r="Y387" t="s">
        <v>175</v>
      </c>
      <c r="Z387">
        <v>96641</v>
      </c>
      <c r="AA387" t="s">
        <v>848</v>
      </c>
      <c r="AB387">
        <v>12</v>
      </c>
      <c r="AC387">
        <v>96641</v>
      </c>
      <c r="AD387" t="s">
        <v>209</v>
      </c>
      <c r="AE387" t="s">
        <v>1731</v>
      </c>
      <c r="AF387" t="s">
        <v>1732</v>
      </c>
      <c r="AG387" t="s">
        <v>858</v>
      </c>
      <c r="AI387" t="s">
        <v>859</v>
      </c>
      <c r="AJ387" t="s">
        <v>182</v>
      </c>
      <c r="AK387">
        <v>64347</v>
      </c>
      <c r="AL387">
        <v>0</v>
      </c>
      <c r="AM387">
        <v>12605</v>
      </c>
      <c r="AN387">
        <v>20834</v>
      </c>
      <c r="AO387">
        <v>93826</v>
      </c>
      <c r="AP387">
        <v>98517</v>
      </c>
      <c r="AQ387">
        <v>103443</v>
      </c>
      <c r="AR387">
        <v>108615</v>
      </c>
      <c r="AS387">
        <v>85534</v>
      </c>
      <c r="AU387" t="s">
        <v>1733</v>
      </c>
      <c r="AW387">
        <v>14814</v>
      </c>
      <c r="AX387">
        <v>193282</v>
      </c>
      <c r="AY387">
        <v>96641</v>
      </c>
      <c r="AZ387" t="s">
        <v>1734</v>
      </c>
      <c r="BA387" t="s">
        <v>1735</v>
      </c>
      <c r="BB387" t="s">
        <v>1734</v>
      </c>
      <c r="BC387" t="s">
        <v>1735</v>
      </c>
      <c r="BD387" t="s">
        <v>349</v>
      </c>
      <c r="BE387" t="s">
        <v>863</v>
      </c>
      <c r="BF387" t="s">
        <v>864</v>
      </c>
      <c r="BG387" t="s">
        <v>865</v>
      </c>
      <c r="BH387">
        <v>73</v>
      </c>
      <c r="BI387">
        <v>73</v>
      </c>
      <c r="BJ387" t="s">
        <v>863</v>
      </c>
      <c r="BK387" t="s">
        <v>864</v>
      </c>
      <c r="BN387">
        <v>10</v>
      </c>
      <c r="BO387">
        <v>120</v>
      </c>
      <c r="BP387" t="s">
        <v>1736</v>
      </c>
      <c r="BQ387">
        <v>4875</v>
      </c>
      <c r="BR387" t="s">
        <v>1737</v>
      </c>
      <c r="BT387" s="13"/>
      <c r="BU387" s="13"/>
      <c r="BV387" s="13"/>
    </row>
    <row r="388" spans="1:74">
      <c r="A388">
        <v>5628</v>
      </c>
      <c r="B388" t="s">
        <v>528</v>
      </c>
      <c r="C388" t="s">
        <v>531</v>
      </c>
      <c r="D388" t="s">
        <v>1738</v>
      </c>
      <c r="E388" t="s">
        <v>1739</v>
      </c>
      <c r="F388" t="s">
        <v>848</v>
      </c>
      <c r="G388" t="s">
        <v>849</v>
      </c>
      <c r="H388" s="13">
        <v>44562</v>
      </c>
      <c r="I388" s="13">
        <v>45017</v>
      </c>
      <c r="J388" s="13">
        <v>45382</v>
      </c>
      <c r="K388" s="13">
        <v>46387</v>
      </c>
      <c r="L388">
        <v>802341</v>
      </c>
      <c r="M388" t="s">
        <v>1739</v>
      </c>
      <c r="N388" t="s">
        <v>1740</v>
      </c>
      <c r="P388" t="s">
        <v>167</v>
      </c>
      <c r="Q388" t="s">
        <v>873</v>
      </c>
      <c r="R388" t="s">
        <v>1741</v>
      </c>
      <c r="S388" t="s">
        <v>855</v>
      </c>
      <c r="T388" t="s">
        <v>170</v>
      </c>
      <c r="U388" t="s">
        <v>171</v>
      </c>
      <c r="V388" t="s">
        <v>172</v>
      </c>
      <c r="W388" t="s">
        <v>173</v>
      </c>
      <c r="X388" t="s">
        <v>174</v>
      </c>
      <c r="Y388" t="s">
        <v>175</v>
      </c>
      <c r="Z388">
        <v>0</v>
      </c>
      <c r="AA388" t="s">
        <v>848</v>
      </c>
      <c r="AB388">
        <v>12</v>
      </c>
      <c r="AC388">
        <v>151808</v>
      </c>
      <c r="AD388" t="s">
        <v>268</v>
      </c>
      <c r="AE388" t="s">
        <v>1742</v>
      </c>
      <c r="AF388" t="s">
        <v>1743</v>
      </c>
      <c r="AG388" t="s">
        <v>858</v>
      </c>
      <c r="AI388" t="s">
        <v>859</v>
      </c>
      <c r="AJ388" t="s">
        <v>182</v>
      </c>
      <c r="AK388">
        <v>108672</v>
      </c>
      <c r="AL388">
        <v>0</v>
      </c>
      <c r="AM388">
        <v>13398</v>
      </c>
      <c r="AN388">
        <v>32727</v>
      </c>
      <c r="AO388">
        <v>147386</v>
      </c>
      <c r="AP388">
        <v>154755</v>
      </c>
      <c r="AQ388">
        <v>162493</v>
      </c>
      <c r="AR388">
        <v>170618</v>
      </c>
      <c r="AS388">
        <v>134362</v>
      </c>
      <c r="AW388">
        <v>17217</v>
      </c>
      <c r="AX388">
        <v>151808</v>
      </c>
      <c r="AY388">
        <v>151808</v>
      </c>
      <c r="AZ388" t="s">
        <v>483</v>
      </c>
      <c r="BA388" t="s">
        <v>1744</v>
      </c>
      <c r="BB388" t="s">
        <v>1745</v>
      </c>
      <c r="BC388" t="s">
        <v>1746</v>
      </c>
      <c r="BD388" t="s">
        <v>1747</v>
      </c>
      <c r="BE388" t="s">
        <v>863</v>
      </c>
      <c r="BF388" t="s">
        <v>864</v>
      </c>
      <c r="BG388" t="s">
        <v>865</v>
      </c>
      <c r="BH388">
        <v>73</v>
      </c>
      <c r="BI388">
        <v>73</v>
      </c>
      <c r="BJ388" t="s">
        <v>863</v>
      </c>
      <c r="BK388" t="s">
        <v>864</v>
      </c>
      <c r="BN388">
        <v>5</v>
      </c>
      <c r="BO388">
        <v>60</v>
      </c>
      <c r="BP388" t="s">
        <v>1748</v>
      </c>
      <c r="BQ388">
        <v>12521</v>
      </c>
      <c r="BR388" t="s">
        <v>1749</v>
      </c>
      <c r="BS388">
        <v>0</v>
      </c>
      <c r="BT388" s="13"/>
      <c r="BU388" s="13"/>
      <c r="BV388" s="13"/>
    </row>
    <row r="389" spans="1:74">
      <c r="A389">
        <v>5629</v>
      </c>
      <c r="B389" t="s">
        <v>528</v>
      </c>
      <c r="C389" t="s">
        <v>531</v>
      </c>
      <c r="D389" t="s">
        <v>1750</v>
      </c>
      <c r="E389" t="s">
        <v>1751</v>
      </c>
      <c r="F389" t="s">
        <v>848</v>
      </c>
      <c r="G389" t="s">
        <v>849</v>
      </c>
      <c r="H389" s="13">
        <v>44562</v>
      </c>
      <c r="I389" s="13">
        <v>45017</v>
      </c>
      <c r="J389" s="13">
        <v>45382</v>
      </c>
      <c r="K389" s="13">
        <v>46387</v>
      </c>
      <c r="L389">
        <v>11119746</v>
      </c>
      <c r="M389" t="s">
        <v>1751</v>
      </c>
      <c r="N389" t="s">
        <v>1700</v>
      </c>
      <c r="O389" t="s">
        <v>1701</v>
      </c>
      <c r="P389" t="s">
        <v>167</v>
      </c>
      <c r="Q389" t="s">
        <v>1256</v>
      </c>
      <c r="R389" t="s">
        <v>1752</v>
      </c>
      <c r="S389" t="s">
        <v>855</v>
      </c>
      <c r="T389" t="s">
        <v>170</v>
      </c>
      <c r="U389" t="s">
        <v>171</v>
      </c>
      <c r="V389" t="s">
        <v>172</v>
      </c>
      <c r="W389" t="s">
        <v>173</v>
      </c>
      <c r="X389" t="s">
        <v>174</v>
      </c>
      <c r="Y389" t="s">
        <v>175</v>
      </c>
      <c r="Z389">
        <v>0</v>
      </c>
      <c r="AA389" t="s">
        <v>848</v>
      </c>
      <c r="AB389">
        <v>12</v>
      </c>
      <c r="AC389">
        <v>2103922</v>
      </c>
      <c r="AD389" t="s">
        <v>209</v>
      </c>
      <c r="AE389" t="s">
        <v>1753</v>
      </c>
      <c r="AF389" t="s">
        <v>1754</v>
      </c>
      <c r="AG389" t="s">
        <v>858</v>
      </c>
      <c r="AI389" t="s">
        <v>859</v>
      </c>
      <c r="AJ389" t="s">
        <v>182</v>
      </c>
      <c r="AK389">
        <v>1242793</v>
      </c>
      <c r="AL389">
        <v>0</v>
      </c>
      <c r="AM389">
        <v>180054</v>
      </c>
      <c r="AN389">
        <v>453565</v>
      </c>
      <c r="AO389">
        <v>2042643</v>
      </c>
      <c r="AP389">
        <v>2144775</v>
      </c>
      <c r="AQ389">
        <v>2252014</v>
      </c>
      <c r="AR389">
        <v>2364615</v>
      </c>
      <c r="AS389">
        <v>1862134</v>
      </c>
      <c r="AW389">
        <v>431374</v>
      </c>
      <c r="AX389">
        <v>2103922</v>
      </c>
      <c r="AY389">
        <v>2103922</v>
      </c>
      <c r="AZ389" t="s">
        <v>1755</v>
      </c>
      <c r="BA389" t="s">
        <v>1756</v>
      </c>
      <c r="BB389" t="s">
        <v>1100</v>
      </c>
      <c r="BC389" t="s">
        <v>1757</v>
      </c>
      <c r="BD389" t="s">
        <v>216</v>
      </c>
      <c r="BE389" t="s">
        <v>863</v>
      </c>
      <c r="BF389" t="s">
        <v>864</v>
      </c>
      <c r="BG389" t="s">
        <v>865</v>
      </c>
      <c r="BH389">
        <v>73</v>
      </c>
      <c r="BI389">
        <v>73</v>
      </c>
      <c r="BJ389" t="s">
        <v>863</v>
      </c>
      <c r="BK389" t="s">
        <v>864</v>
      </c>
      <c r="BN389">
        <v>5</v>
      </c>
      <c r="BO389">
        <v>60</v>
      </c>
      <c r="BP389" t="s">
        <v>1758</v>
      </c>
      <c r="BQ389">
        <v>249701</v>
      </c>
      <c r="BR389" t="s">
        <v>1759</v>
      </c>
      <c r="BT389" s="13"/>
      <c r="BU389" s="13"/>
      <c r="BV389" s="13"/>
    </row>
    <row r="390" spans="1:74">
      <c r="A390">
        <v>5630</v>
      </c>
      <c r="B390" t="s">
        <v>528</v>
      </c>
      <c r="C390" t="s">
        <v>531</v>
      </c>
      <c r="D390" t="s">
        <v>1760</v>
      </c>
      <c r="E390" t="s">
        <v>1761</v>
      </c>
      <c r="F390" t="s">
        <v>848</v>
      </c>
      <c r="G390" t="s">
        <v>849</v>
      </c>
      <c r="H390" s="13">
        <v>44562</v>
      </c>
      <c r="I390" s="13">
        <v>45017</v>
      </c>
      <c r="J390" s="13">
        <v>45382</v>
      </c>
      <c r="K390" s="13">
        <v>46387</v>
      </c>
      <c r="L390">
        <v>2310409</v>
      </c>
      <c r="M390" t="s">
        <v>1762</v>
      </c>
      <c r="N390" t="s">
        <v>1763</v>
      </c>
      <c r="O390" t="s">
        <v>1764</v>
      </c>
      <c r="P390" t="s">
        <v>314</v>
      </c>
      <c r="Q390" t="s">
        <v>1765</v>
      </c>
      <c r="S390" t="s">
        <v>855</v>
      </c>
      <c r="T390" t="s">
        <v>170</v>
      </c>
      <c r="U390" t="s">
        <v>171</v>
      </c>
      <c r="V390" t="s">
        <v>172</v>
      </c>
      <c r="W390" t="s">
        <v>173</v>
      </c>
      <c r="X390" t="s">
        <v>174</v>
      </c>
      <c r="Y390" t="s">
        <v>175</v>
      </c>
      <c r="Z390">
        <v>437142</v>
      </c>
      <c r="AA390" t="s">
        <v>848</v>
      </c>
      <c r="AB390">
        <v>12</v>
      </c>
      <c r="AC390">
        <v>437142</v>
      </c>
      <c r="AD390" t="s">
        <v>268</v>
      </c>
      <c r="AE390" t="s">
        <v>1766</v>
      </c>
      <c r="AF390" t="s">
        <v>1767</v>
      </c>
      <c r="AG390" t="s">
        <v>858</v>
      </c>
      <c r="AI390" t="s">
        <v>859</v>
      </c>
      <c r="AJ390" t="s">
        <v>182</v>
      </c>
      <c r="AK390">
        <v>299254</v>
      </c>
      <c r="AL390">
        <v>4393</v>
      </c>
      <c r="AM390">
        <v>39740</v>
      </c>
      <c r="AN390">
        <v>94240</v>
      </c>
      <c r="AO390">
        <v>424410</v>
      </c>
      <c r="AP390">
        <v>445631</v>
      </c>
      <c r="AQ390">
        <v>467913</v>
      </c>
      <c r="AR390">
        <v>491309</v>
      </c>
      <c r="AS390">
        <v>386906</v>
      </c>
      <c r="AW390">
        <v>74702</v>
      </c>
      <c r="AX390">
        <v>437142</v>
      </c>
      <c r="AY390">
        <v>437142</v>
      </c>
      <c r="AZ390" t="s">
        <v>1233</v>
      </c>
      <c r="BA390" t="s">
        <v>1768</v>
      </c>
      <c r="BB390" t="s">
        <v>1233</v>
      </c>
      <c r="BC390" t="s">
        <v>1768</v>
      </c>
      <c r="BD390" t="s">
        <v>216</v>
      </c>
      <c r="BE390" t="s">
        <v>863</v>
      </c>
      <c r="BF390" t="s">
        <v>864</v>
      </c>
      <c r="BG390" t="s">
        <v>865</v>
      </c>
      <c r="BH390">
        <v>73</v>
      </c>
      <c r="BI390">
        <v>73</v>
      </c>
      <c r="BJ390" t="s">
        <v>863</v>
      </c>
      <c r="BK390" t="s">
        <v>864</v>
      </c>
      <c r="BN390">
        <v>5</v>
      </c>
      <c r="BO390">
        <v>60</v>
      </c>
      <c r="BP390" t="s">
        <v>1769</v>
      </c>
      <c r="BQ390">
        <v>19053</v>
      </c>
      <c r="BR390" t="s">
        <v>1770</v>
      </c>
      <c r="BT390" s="13"/>
      <c r="BU390" s="13"/>
      <c r="BV390" s="13"/>
    </row>
    <row r="391" spans="1:74">
      <c r="A391">
        <v>5631</v>
      </c>
      <c r="B391" t="s">
        <v>528</v>
      </c>
      <c r="C391" t="s">
        <v>531</v>
      </c>
      <c r="D391" t="s">
        <v>1771</v>
      </c>
      <c r="E391" t="s">
        <v>1772</v>
      </c>
      <c r="F391" t="s">
        <v>848</v>
      </c>
      <c r="G391" t="s">
        <v>849</v>
      </c>
      <c r="H391" s="13">
        <v>44562</v>
      </c>
      <c r="I391" s="13">
        <v>45017</v>
      </c>
      <c r="J391" s="13">
        <v>45382</v>
      </c>
      <c r="K391" s="13">
        <v>46387</v>
      </c>
      <c r="L391">
        <v>1857109</v>
      </c>
      <c r="M391" t="s">
        <v>1773</v>
      </c>
      <c r="N391" t="s">
        <v>1295</v>
      </c>
      <c r="O391" t="s">
        <v>872</v>
      </c>
      <c r="P391" t="s">
        <v>282</v>
      </c>
      <c r="Q391" t="s">
        <v>673</v>
      </c>
      <c r="R391" t="s">
        <v>1774</v>
      </c>
      <c r="S391" t="s">
        <v>855</v>
      </c>
      <c r="T391" t="s">
        <v>170</v>
      </c>
      <c r="U391" t="s">
        <v>171</v>
      </c>
      <c r="V391" t="s">
        <v>172</v>
      </c>
      <c r="W391" t="s">
        <v>173</v>
      </c>
      <c r="X391" t="s">
        <v>174</v>
      </c>
      <c r="Y391" t="s">
        <v>175</v>
      </c>
      <c r="Z391">
        <v>0</v>
      </c>
      <c r="AA391" t="s">
        <v>848</v>
      </c>
      <c r="AB391">
        <v>12</v>
      </c>
      <c r="AC391">
        <v>351376</v>
      </c>
      <c r="AD391" t="s">
        <v>268</v>
      </c>
      <c r="AE391" t="s">
        <v>1775</v>
      </c>
      <c r="AF391" t="s">
        <v>1776</v>
      </c>
      <c r="AG391" t="s">
        <v>858</v>
      </c>
      <c r="AI391" t="s">
        <v>859</v>
      </c>
      <c r="AJ391" t="s">
        <v>182</v>
      </c>
      <c r="AK391">
        <v>218230</v>
      </c>
      <c r="AL391">
        <v>0</v>
      </c>
      <c r="AM391">
        <v>35532</v>
      </c>
      <c r="AN391">
        <v>75750</v>
      </c>
      <c r="AO391">
        <v>341142</v>
      </c>
      <c r="AP391">
        <v>358199</v>
      </c>
      <c r="AQ391">
        <v>376109</v>
      </c>
      <c r="AR391">
        <v>394914</v>
      </c>
      <c r="AS391">
        <v>310995</v>
      </c>
      <c r="AW391">
        <v>43013</v>
      </c>
      <c r="AX391">
        <v>351376</v>
      </c>
      <c r="AY391">
        <v>351376</v>
      </c>
      <c r="AZ391" t="s">
        <v>1777</v>
      </c>
      <c r="BA391" t="s">
        <v>1778</v>
      </c>
      <c r="BB391" t="s">
        <v>1777</v>
      </c>
      <c r="BC391" t="s">
        <v>1778</v>
      </c>
      <c r="BD391" t="s">
        <v>216</v>
      </c>
      <c r="BE391" t="s">
        <v>863</v>
      </c>
      <c r="BF391" t="s">
        <v>864</v>
      </c>
      <c r="BG391" t="s">
        <v>865</v>
      </c>
      <c r="BH391">
        <v>73</v>
      </c>
      <c r="BI391">
        <v>73</v>
      </c>
      <c r="BJ391" t="s">
        <v>863</v>
      </c>
      <c r="BK391" t="s">
        <v>864</v>
      </c>
      <c r="BN391">
        <v>5</v>
      </c>
      <c r="BO391">
        <v>60</v>
      </c>
      <c r="BP391" t="s">
        <v>1779</v>
      </c>
      <c r="BQ391">
        <v>54601</v>
      </c>
      <c r="BR391" t="s">
        <v>1780</v>
      </c>
      <c r="BT391" s="13"/>
      <c r="BU391" s="13"/>
      <c r="BV391" s="13"/>
    </row>
    <row r="392" spans="1:74">
      <c r="A392">
        <v>5632</v>
      </c>
      <c r="B392" t="s">
        <v>528</v>
      </c>
      <c r="C392" t="s">
        <v>531</v>
      </c>
      <c r="D392" t="s">
        <v>1781</v>
      </c>
      <c r="E392" t="s">
        <v>1782</v>
      </c>
      <c r="F392" t="s">
        <v>848</v>
      </c>
      <c r="G392" t="s">
        <v>849</v>
      </c>
      <c r="H392" s="13">
        <v>44562</v>
      </c>
      <c r="I392" s="13">
        <v>45017</v>
      </c>
      <c r="J392" s="13">
        <v>45382</v>
      </c>
      <c r="K392" s="13">
        <v>46387</v>
      </c>
      <c r="L392">
        <v>520970</v>
      </c>
      <c r="M392" t="s">
        <v>1782</v>
      </c>
      <c r="N392" t="s">
        <v>1017</v>
      </c>
      <c r="O392" t="s">
        <v>1783</v>
      </c>
      <c r="P392" t="s">
        <v>167</v>
      </c>
      <c r="Q392" t="s">
        <v>1784</v>
      </c>
      <c r="R392" t="s">
        <v>1785</v>
      </c>
      <c r="S392" t="s">
        <v>855</v>
      </c>
      <c r="T392" t="s">
        <v>170</v>
      </c>
      <c r="U392" t="s">
        <v>171</v>
      </c>
      <c r="V392" t="s">
        <v>172</v>
      </c>
      <c r="W392" t="s">
        <v>173</v>
      </c>
      <c r="X392" t="s">
        <v>174</v>
      </c>
      <c r="Y392" t="s">
        <v>175</v>
      </c>
      <c r="Z392">
        <v>0</v>
      </c>
      <c r="AA392" t="s">
        <v>848</v>
      </c>
      <c r="AB392">
        <v>12</v>
      </c>
      <c r="AC392">
        <v>98571</v>
      </c>
      <c r="AD392" t="s">
        <v>268</v>
      </c>
      <c r="AE392" t="s">
        <v>1786</v>
      </c>
      <c r="AF392" t="s">
        <v>1787</v>
      </c>
      <c r="AG392" t="s">
        <v>858</v>
      </c>
      <c r="AI392" t="s">
        <v>859</v>
      </c>
      <c r="AJ392" t="s">
        <v>182</v>
      </c>
      <c r="AK392">
        <v>59568</v>
      </c>
      <c r="AL392">
        <v>0</v>
      </c>
      <c r="AM392">
        <v>0</v>
      </c>
      <c r="AN392">
        <v>21250</v>
      </c>
      <c r="AO392">
        <v>95700</v>
      </c>
      <c r="AP392">
        <v>100485</v>
      </c>
      <c r="AQ392">
        <v>105509</v>
      </c>
      <c r="AR392">
        <v>110784</v>
      </c>
      <c r="AS392">
        <v>87242</v>
      </c>
      <c r="AW392">
        <v>14683</v>
      </c>
      <c r="AX392">
        <v>98571</v>
      </c>
      <c r="AY392">
        <v>98571</v>
      </c>
      <c r="AZ392" t="s">
        <v>1788</v>
      </c>
      <c r="BA392" t="s">
        <v>1789</v>
      </c>
      <c r="BB392" t="s">
        <v>450</v>
      </c>
      <c r="BC392" t="s">
        <v>1790</v>
      </c>
      <c r="BD392" t="s">
        <v>216</v>
      </c>
      <c r="BE392" t="s">
        <v>863</v>
      </c>
      <c r="BF392" t="s">
        <v>864</v>
      </c>
      <c r="BG392" t="s">
        <v>865</v>
      </c>
      <c r="BH392">
        <v>73</v>
      </c>
      <c r="BI392">
        <v>73</v>
      </c>
      <c r="BJ392" t="s">
        <v>863</v>
      </c>
      <c r="BK392" t="s">
        <v>864</v>
      </c>
      <c r="BN392">
        <v>5</v>
      </c>
      <c r="BO392">
        <v>60</v>
      </c>
      <c r="BP392" t="s">
        <v>1791</v>
      </c>
      <c r="BQ392">
        <v>24320</v>
      </c>
      <c r="BR392" t="s">
        <v>1792</v>
      </c>
      <c r="BT392" s="13"/>
      <c r="BU392" s="13"/>
      <c r="BV392" s="13"/>
    </row>
    <row r="393" spans="1:74">
      <c r="A393">
        <v>5633</v>
      </c>
      <c r="B393" t="s">
        <v>528</v>
      </c>
      <c r="C393" t="s">
        <v>531</v>
      </c>
      <c r="D393" t="s">
        <v>1793</v>
      </c>
      <c r="E393" t="s">
        <v>1794</v>
      </c>
      <c r="F393" t="s">
        <v>848</v>
      </c>
      <c r="G393" t="s">
        <v>849</v>
      </c>
      <c r="H393" s="13">
        <v>44562</v>
      </c>
      <c r="I393" s="13">
        <v>45017</v>
      </c>
      <c r="J393" s="13">
        <v>45382</v>
      </c>
      <c r="K393" s="13">
        <v>46387</v>
      </c>
      <c r="L393">
        <v>4813733</v>
      </c>
      <c r="M393" t="s">
        <v>1795</v>
      </c>
      <c r="N393" t="s">
        <v>1796</v>
      </c>
      <c r="P393" t="s">
        <v>229</v>
      </c>
      <c r="Q393" t="s">
        <v>357</v>
      </c>
      <c r="R393" t="s">
        <v>1797</v>
      </c>
      <c r="S393" t="s">
        <v>855</v>
      </c>
      <c r="T393" t="s">
        <v>170</v>
      </c>
      <c r="U393" t="s">
        <v>171</v>
      </c>
      <c r="V393" t="s">
        <v>172</v>
      </c>
      <c r="W393" t="s">
        <v>173</v>
      </c>
      <c r="X393" t="s">
        <v>174</v>
      </c>
      <c r="Y393" t="s">
        <v>175</v>
      </c>
      <c r="Z393">
        <v>910787</v>
      </c>
      <c r="AA393" t="s">
        <v>848</v>
      </c>
      <c r="AB393">
        <v>12</v>
      </c>
      <c r="AC393">
        <v>910787</v>
      </c>
      <c r="AD393" t="s">
        <v>268</v>
      </c>
      <c r="AE393" t="s">
        <v>1798</v>
      </c>
      <c r="AG393" t="s">
        <v>858</v>
      </c>
      <c r="AI393" t="s">
        <v>859</v>
      </c>
      <c r="AJ393" t="s">
        <v>182</v>
      </c>
      <c r="AK393">
        <v>543530</v>
      </c>
      <c r="AL393">
        <v>0</v>
      </c>
      <c r="AM393">
        <v>0</v>
      </c>
      <c r="AN393">
        <v>196348</v>
      </c>
      <c r="AO393">
        <v>884259</v>
      </c>
      <c r="AP393">
        <v>928472</v>
      </c>
      <c r="AQ393">
        <v>974896</v>
      </c>
      <c r="AR393">
        <v>1023641</v>
      </c>
      <c r="AS393">
        <v>806117</v>
      </c>
      <c r="AW393">
        <v>197130</v>
      </c>
      <c r="AX393">
        <v>910787</v>
      </c>
      <c r="AY393">
        <v>910787</v>
      </c>
      <c r="AZ393" t="s">
        <v>1799</v>
      </c>
      <c r="BA393" t="s">
        <v>1800</v>
      </c>
      <c r="BB393" t="s">
        <v>1801</v>
      </c>
      <c r="BC393" t="s">
        <v>1802</v>
      </c>
      <c r="BD393" t="s">
        <v>1037</v>
      </c>
      <c r="BE393" t="s">
        <v>863</v>
      </c>
      <c r="BF393" t="s">
        <v>864</v>
      </c>
      <c r="BG393" t="s">
        <v>865</v>
      </c>
      <c r="BH393">
        <v>73</v>
      </c>
      <c r="BI393">
        <v>73</v>
      </c>
      <c r="BJ393" t="s">
        <v>863</v>
      </c>
      <c r="BK393" t="s">
        <v>864</v>
      </c>
      <c r="BN393">
        <v>5</v>
      </c>
      <c r="BO393">
        <v>60</v>
      </c>
      <c r="BP393" t="s">
        <v>1803</v>
      </c>
      <c r="BQ393">
        <v>170127</v>
      </c>
      <c r="BR393" t="s">
        <v>1804</v>
      </c>
      <c r="BT393" s="13"/>
      <c r="BU393" s="13"/>
      <c r="BV393" s="13"/>
    </row>
    <row r="394" spans="1:74">
      <c r="A394">
        <v>5634</v>
      </c>
      <c r="B394" t="s">
        <v>528</v>
      </c>
      <c r="C394" t="s">
        <v>531</v>
      </c>
      <c r="D394" t="s">
        <v>1805</v>
      </c>
      <c r="E394" t="s">
        <v>1806</v>
      </c>
      <c r="F394" t="s">
        <v>848</v>
      </c>
      <c r="G394" t="s">
        <v>849</v>
      </c>
      <c r="H394" s="13">
        <v>44562</v>
      </c>
      <c r="I394" s="13">
        <v>45017</v>
      </c>
      <c r="J394" s="13">
        <v>45382</v>
      </c>
      <c r="K394" s="13">
        <v>46387</v>
      </c>
      <c r="L394">
        <v>4014851</v>
      </c>
      <c r="M394" t="s">
        <v>1807</v>
      </c>
      <c r="N394" t="s">
        <v>1808</v>
      </c>
      <c r="P394" t="s">
        <v>282</v>
      </c>
      <c r="Q394" t="s">
        <v>1809</v>
      </c>
      <c r="R394" t="s">
        <v>1810</v>
      </c>
      <c r="S394" t="s">
        <v>855</v>
      </c>
      <c r="T394" t="s">
        <v>170</v>
      </c>
      <c r="U394" t="s">
        <v>171</v>
      </c>
      <c r="V394" t="s">
        <v>172</v>
      </c>
      <c r="W394" t="s">
        <v>173</v>
      </c>
      <c r="X394" t="s">
        <v>174</v>
      </c>
      <c r="Y394" t="s">
        <v>175</v>
      </c>
      <c r="Z394">
        <v>0</v>
      </c>
      <c r="AA394" t="s">
        <v>848</v>
      </c>
      <c r="AB394">
        <v>12</v>
      </c>
      <c r="AC394">
        <v>759634</v>
      </c>
      <c r="AD394" t="s">
        <v>209</v>
      </c>
      <c r="AE394" t="s">
        <v>1811</v>
      </c>
      <c r="AF394" t="s">
        <v>1812</v>
      </c>
      <c r="AG394" t="s">
        <v>858</v>
      </c>
      <c r="AI394" t="s">
        <v>859</v>
      </c>
      <c r="AJ394" t="s">
        <v>182</v>
      </c>
      <c r="AK394">
        <v>486255</v>
      </c>
      <c r="AL394">
        <v>0</v>
      </c>
      <c r="AM394">
        <v>0</v>
      </c>
      <c r="AN394">
        <v>163763</v>
      </c>
      <c r="AO394">
        <v>737509</v>
      </c>
      <c r="AP394">
        <v>774384</v>
      </c>
      <c r="AQ394">
        <v>813103</v>
      </c>
      <c r="AR394">
        <v>853758</v>
      </c>
      <c r="AS394">
        <v>672334</v>
      </c>
      <c r="AW394">
        <v>158514</v>
      </c>
      <c r="AX394">
        <v>759634</v>
      </c>
      <c r="AY394">
        <v>759634</v>
      </c>
      <c r="AZ394" t="s">
        <v>1813</v>
      </c>
      <c r="BA394" t="s">
        <v>1814</v>
      </c>
      <c r="BB394" t="s">
        <v>1815</v>
      </c>
      <c r="BC394" t="s">
        <v>1816</v>
      </c>
      <c r="BD394" t="s">
        <v>1418</v>
      </c>
      <c r="BE394" t="s">
        <v>863</v>
      </c>
      <c r="BF394" t="s">
        <v>864</v>
      </c>
      <c r="BG394" t="s">
        <v>865</v>
      </c>
      <c r="BH394">
        <v>73</v>
      </c>
      <c r="BI394">
        <v>73</v>
      </c>
      <c r="BJ394" t="s">
        <v>863</v>
      </c>
      <c r="BK394" t="s">
        <v>864</v>
      </c>
      <c r="BN394">
        <v>5</v>
      </c>
      <c r="BO394">
        <v>60</v>
      </c>
      <c r="BP394" t="s">
        <v>1817</v>
      </c>
      <c r="BQ394">
        <v>114865</v>
      </c>
      <c r="BR394" t="s">
        <v>1818</v>
      </c>
      <c r="BT394" s="13"/>
      <c r="BU394" s="13"/>
      <c r="BV394" s="13"/>
    </row>
    <row r="395" spans="1:74">
      <c r="A395">
        <v>5635</v>
      </c>
      <c r="B395" t="s">
        <v>528</v>
      </c>
      <c r="C395" t="s">
        <v>531</v>
      </c>
      <c r="D395" t="s">
        <v>1819</v>
      </c>
      <c r="E395" t="s">
        <v>1820</v>
      </c>
      <c r="F395" t="s">
        <v>848</v>
      </c>
      <c r="G395" t="s">
        <v>849</v>
      </c>
      <c r="H395" s="13">
        <v>44562</v>
      </c>
      <c r="I395" s="13">
        <v>45017</v>
      </c>
      <c r="J395" s="13">
        <v>45382</v>
      </c>
      <c r="K395" s="13">
        <v>46387</v>
      </c>
      <c r="L395">
        <v>719111</v>
      </c>
      <c r="M395" t="s">
        <v>1820</v>
      </c>
      <c r="N395" t="s">
        <v>1821</v>
      </c>
      <c r="O395" t="s">
        <v>1822</v>
      </c>
      <c r="P395" t="s">
        <v>167</v>
      </c>
      <c r="Q395" t="s">
        <v>1670</v>
      </c>
      <c r="R395" t="s">
        <v>1823</v>
      </c>
      <c r="S395" t="s">
        <v>855</v>
      </c>
      <c r="T395" t="s">
        <v>170</v>
      </c>
      <c r="U395" t="s">
        <v>171</v>
      </c>
      <c r="V395" t="s">
        <v>172</v>
      </c>
      <c r="W395" t="s">
        <v>173</v>
      </c>
      <c r="X395" t="s">
        <v>174</v>
      </c>
      <c r="Y395" t="s">
        <v>175</v>
      </c>
      <c r="Z395">
        <v>0</v>
      </c>
      <c r="AA395" t="s">
        <v>848</v>
      </c>
      <c r="AB395">
        <v>12</v>
      </c>
      <c r="AC395">
        <v>136060</v>
      </c>
      <c r="AD395" t="s">
        <v>268</v>
      </c>
      <c r="AE395" t="s">
        <v>1824</v>
      </c>
      <c r="AF395" t="s">
        <v>1825</v>
      </c>
      <c r="AG395" t="s">
        <v>858</v>
      </c>
      <c r="AI395" t="s">
        <v>859</v>
      </c>
      <c r="AJ395" t="s">
        <v>182</v>
      </c>
      <c r="AK395">
        <v>95348</v>
      </c>
      <c r="AL395">
        <v>0</v>
      </c>
      <c r="AM395">
        <v>0</v>
      </c>
      <c r="AN395">
        <v>29332</v>
      </c>
      <c r="AO395">
        <v>132097</v>
      </c>
      <c r="AP395">
        <v>138702</v>
      </c>
      <c r="AQ395">
        <v>145637</v>
      </c>
      <c r="AR395">
        <v>152919</v>
      </c>
      <c r="AS395">
        <v>120424</v>
      </c>
      <c r="AW395">
        <v>9616</v>
      </c>
      <c r="AX395">
        <v>136060</v>
      </c>
      <c r="AY395">
        <v>136060</v>
      </c>
      <c r="AZ395" t="s">
        <v>1826</v>
      </c>
      <c r="BA395" t="s">
        <v>1827</v>
      </c>
      <c r="BB395" t="s">
        <v>1826</v>
      </c>
      <c r="BC395" t="s">
        <v>1827</v>
      </c>
      <c r="BD395" t="s">
        <v>1828</v>
      </c>
      <c r="BE395" t="s">
        <v>863</v>
      </c>
      <c r="BF395" t="s">
        <v>864</v>
      </c>
      <c r="BG395" t="s">
        <v>865</v>
      </c>
      <c r="BH395">
        <v>73</v>
      </c>
      <c r="BI395">
        <v>73</v>
      </c>
      <c r="BJ395" t="s">
        <v>863</v>
      </c>
      <c r="BK395" t="s">
        <v>864</v>
      </c>
      <c r="BN395">
        <v>5</v>
      </c>
      <c r="BO395">
        <v>60</v>
      </c>
      <c r="BP395" t="s">
        <v>1829</v>
      </c>
      <c r="BQ395">
        <v>31096</v>
      </c>
      <c r="BR395" t="s">
        <v>1830</v>
      </c>
      <c r="BT395" s="13"/>
      <c r="BU395" s="13"/>
      <c r="BV395" s="13"/>
    </row>
    <row r="396" spans="1:74">
      <c r="A396">
        <v>5636</v>
      </c>
      <c r="B396" t="s">
        <v>223</v>
      </c>
      <c r="C396" t="s">
        <v>224</v>
      </c>
      <c r="D396" t="s">
        <v>372</v>
      </c>
      <c r="E396" t="s">
        <v>373</v>
      </c>
      <c r="F396" t="s">
        <v>374</v>
      </c>
      <c r="G396" t="s">
        <v>163</v>
      </c>
      <c r="H396" s="13">
        <v>44301</v>
      </c>
      <c r="I396" s="13">
        <v>44835</v>
      </c>
      <c r="J396" s="13">
        <v>45199</v>
      </c>
      <c r="K396" s="13">
        <v>45199</v>
      </c>
      <c r="L396">
        <v>72000</v>
      </c>
      <c r="M396" t="s">
        <v>375</v>
      </c>
      <c r="N396" t="s">
        <v>376</v>
      </c>
      <c r="P396" t="s">
        <v>167</v>
      </c>
      <c r="Q396" t="s">
        <v>377</v>
      </c>
      <c r="R396" t="s">
        <v>378</v>
      </c>
      <c r="S396" t="s">
        <v>169</v>
      </c>
      <c r="T396" t="s">
        <v>170</v>
      </c>
      <c r="U396" t="s">
        <v>171</v>
      </c>
      <c r="V396" t="s">
        <v>172</v>
      </c>
      <c r="W396" t="s">
        <v>173</v>
      </c>
      <c r="X396" t="s">
        <v>174</v>
      </c>
      <c r="Y396" t="s">
        <v>175</v>
      </c>
      <c r="Z396">
        <v>0</v>
      </c>
      <c r="AA396" t="s">
        <v>379</v>
      </c>
      <c r="AB396">
        <v>16</v>
      </c>
      <c r="AC396">
        <v>27876</v>
      </c>
      <c r="AD396" t="s">
        <v>177</v>
      </c>
      <c r="AE396" t="s">
        <v>380</v>
      </c>
      <c r="AG396" t="s">
        <v>180</v>
      </c>
      <c r="AI396" t="s">
        <v>181</v>
      </c>
      <c r="AJ396" t="s">
        <v>182</v>
      </c>
      <c r="AK396">
        <v>0</v>
      </c>
      <c r="AL396">
        <v>0</v>
      </c>
      <c r="AM396">
        <v>0</v>
      </c>
      <c r="AN396">
        <v>16248</v>
      </c>
      <c r="AO396">
        <v>27876</v>
      </c>
      <c r="AP396">
        <v>27876</v>
      </c>
      <c r="AQ396">
        <v>0</v>
      </c>
      <c r="AR396">
        <v>0</v>
      </c>
      <c r="AS396">
        <v>0</v>
      </c>
      <c r="AW396">
        <v>0</v>
      </c>
      <c r="AX396">
        <v>55752</v>
      </c>
      <c r="AY396">
        <v>0</v>
      </c>
      <c r="AZ396" t="s">
        <v>381</v>
      </c>
      <c r="BA396" t="s">
        <v>382</v>
      </c>
      <c r="BB396" t="s">
        <v>383</v>
      </c>
      <c r="BC396" t="s">
        <v>384</v>
      </c>
      <c r="BD396" t="s">
        <v>385</v>
      </c>
      <c r="BE396" t="s">
        <v>186</v>
      </c>
      <c r="BF396" t="s">
        <v>187</v>
      </c>
      <c r="BG396" t="s">
        <v>188</v>
      </c>
      <c r="BH396">
        <v>68</v>
      </c>
      <c r="BI396">
        <v>53</v>
      </c>
      <c r="BJ396" t="s">
        <v>189</v>
      </c>
      <c r="BK396" t="s">
        <v>190</v>
      </c>
      <c r="BN396">
        <v>4.9205479452054792</v>
      </c>
      <c r="BO396">
        <v>59.046575342465751</v>
      </c>
      <c r="BP396" t="s">
        <v>386</v>
      </c>
      <c r="BQ396">
        <v>0</v>
      </c>
      <c r="BR396" t="s">
        <v>387</v>
      </c>
      <c r="BT396" s="13"/>
      <c r="BU396" s="13" t="s">
        <v>388</v>
      </c>
      <c r="BV396" s="13">
        <v>0</v>
      </c>
    </row>
    <row r="397" spans="1:74">
      <c r="A397">
        <v>5637</v>
      </c>
      <c r="B397" t="s">
        <v>223</v>
      </c>
      <c r="C397" t="s">
        <v>224</v>
      </c>
      <c r="D397" t="s">
        <v>457</v>
      </c>
      <c r="E397" t="s">
        <v>458</v>
      </c>
      <c r="F397" t="s">
        <v>428</v>
      </c>
      <c r="G397" t="s">
        <v>201</v>
      </c>
      <c r="H397" s="13">
        <v>43008</v>
      </c>
      <c r="I397" s="13">
        <v>44834</v>
      </c>
      <c r="J397" s="13">
        <v>45198</v>
      </c>
      <c r="K397" s="13">
        <v>45198</v>
      </c>
      <c r="L397">
        <v>141977</v>
      </c>
      <c r="M397" t="s">
        <v>459</v>
      </c>
      <c r="N397" t="s">
        <v>460</v>
      </c>
      <c r="P397" t="s">
        <v>461</v>
      </c>
      <c r="Q397" t="s">
        <v>462</v>
      </c>
      <c r="R397" t="s">
        <v>463</v>
      </c>
      <c r="S397" t="s">
        <v>207</v>
      </c>
      <c r="T397" t="s">
        <v>170</v>
      </c>
      <c r="U397" t="s">
        <v>171</v>
      </c>
      <c r="V397" t="s">
        <v>172</v>
      </c>
      <c r="W397" t="s">
        <v>173</v>
      </c>
      <c r="X397" t="s">
        <v>174</v>
      </c>
      <c r="Y397" t="s">
        <v>175</v>
      </c>
      <c r="Z397">
        <v>30675</v>
      </c>
      <c r="AA397" t="s">
        <v>464</v>
      </c>
      <c r="AB397">
        <v>13</v>
      </c>
      <c r="AC397">
        <v>30675</v>
      </c>
      <c r="AD397" t="s">
        <v>268</v>
      </c>
      <c r="AE397" t="s">
        <v>465</v>
      </c>
      <c r="AG397" t="s">
        <v>212</v>
      </c>
      <c r="AI397" t="s">
        <v>213</v>
      </c>
      <c r="AJ397" t="s">
        <v>182</v>
      </c>
      <c r="AK397">
        <v>12173</v>
      </c>
      <c r="AL397">
        <v>2752</v>
      </c>
      <c r="AM397">
        <v>0</v>
      </c>
      <c r="AN397">
        <v>20225</v>
      </c>
      <c r="AO397">
        <v>24918</v>
      </c>
      <c r="AP397">
        <v>32923</v>
      </c>
      <c r="AQ397">
        <v>33236</v>
      </c>
      <c r="AR397">
        <v>30675</v>
      </c>
      <c r="AS397">
        <v>0</v>
      </c>
      <c r="AW397">
        <v>2437</v>
      </c>
      <c r="AX397">
        <v>30675</v>
      </c>
      <c r="AY397">
        <v>30675</v>
      </c>
      <c r="AZ397" t="s">
        <v>466</v>
      </c>
      <c r="BA397" t="s">
        <v>467</v>
      </c>
      <c r="BB397" t="s">
        <v>466</v>
      </c>
      <c r="BC397" t="s">
        <v>467</v>
      </c>
      <c r="BD397" t="s">
        <v>289</v>
      </c>
      <c r="BE397" t="s">
        <v>217</v>
      </c>
      <c r="BF397" t="s">
        <v>218</v>
      </c>
      <c r="BG397" t="s">
        <v>219</v>
      </c>
      <c r="BH397">
        <v>71</v>
      </c>
      <c r="BI397">
        <v>53</v>
      </c>
      <c r="BJ397" t="s">
        <v>189</v>
      </c>
      <c r="BK397" t="s">
        <v>190</v>
      </c>
      <c r="BL397" t="s">
        <v>436</v>
      </c>
      <c r="BM397" t="s">
        <v>192</v>
      </c>
      <c r="BN397">
        <v>6</v>
      </c>
      <c r="BO397">
        <v>72</v>
      </c>
      <c r="BP397" t="s">
        <v>468</v>
      </c>
      <c r="BQ397">
        <v>13313</v>
      </c>
      <c r="BT397" s="13"/>
      <c r="BU397" s="13" t="s">
        <v>404</v>
      </c>
      <c r="BV397" s="13">
        <v>0</v>
      </c>
    </row>
    <row r="398" spans="1:74">
      <c r="A398">
        <v>5638</v>
      </c>
      <c r="B398" t="s">
        <v>528</v>
      </c>
      <c r="C398" t="s">
        <v>531</v>
      </c>
      <c r="D398" t="s">
        <v>225</v>
      </c>
      <c r="E398" t="s">
        <v>226</v>
      </c>
      <c r="F398" t="s">
        <v>227</v>
      </c>
      <c r="G398" t="s">
        <v>163</v>
      </c>
      <c r="H398" s="13">
        <v>43507</v>
      </c>
      <c r="I398" s="13">
        <v>44927</v>
      </c>
      <c r="J398" s="13">
        <v>45107</v>
      </c>
      <c r="K398" s="13">
        <v>45107</v>
      </c>
      <c r="L398">
        <v>99200</v>
      </c>
      <c r="M398" t="s">
        <v>226</v>
      </c>
      <c r="N398" t="s">
        <v>228</v>
      </c>
      <c r="P398" t="s">
        <v>229</v>
      </c>
      <c r="Q398" t="s">
        <v>230</v>
      </c>
      <c r="R398" t="s">
        <v>231</v>
      </c>
      <c r="S398" t="s">
        <v>169</v>
      </c>
      <c r="T398" t="s">
        <v>170</v>
      </c>
      <c r="U398" t="s">
        <v>171</v>
      </c>
      <c r="V398" t="s">
        <v>172</v>
      </c>
      <c r="W398" t="s">
        <v>173</v>
      </c>
      <c r="X398" t="s">
        <v>174</v>
      </c>
      <c r="Y398" t="s">
        <v>175</v>
      </c>
      <c r="Z398">
        <v>0</v>
      </c>
      <c r="AA398" t="s">
        <v>163</v>
      </c>
      <c r="AB398">
        <v>16</v>
      </c>
      <c r="AC398">
        <v>4826</v>
      </c>
      <c r="AD398" t="s">
        <v>209</v>
      </c>
      <c r="AE398" t="s">
        <v>232</v>
      </c>
      <c r="AG398" t="s">
        <v>180</v>
      </c>
      <c r="AI398" t="s">
        <v>181</v>
      </c>
      <c r="AJ398" t="s">
        <v>182</v>
      </c>
      <c r="AK398">
        <v>0</v>
      </c>
      <c r="AL398">
        <v>0</v>
      </c>
      <c r="AM398">
        <v>439</v>
      </c>
      <c r="AN398">
        <v>24800</v>
      </c>
      <c r="AO398">
        <v>24800</v>
      </c>
      <c r="AP398">
        <v>24800</v>
      </c>
      <c r="AQ398">
        <v>24800</v>
      </c>
      <c r="AS398">
        <v>0</v>
      </c>
      <c r="AW398">
        <v>0</v>
      </c>
      <c r="AX398">
        <v>9652</v>
      </c>
      <c r="AY398">
        <v>4826</v>
      </c>
      <c r="AZ398" t="s">
        <v>233</v>
      </c>
      <c r="BA398" t="s">
        <v>234</v>
      </c>
      <c r="BB398" t="s">
        <v>235</v>
      </c>
      <c r="BC398" t="s">
        <v>236</v>
      </c>
      <c r="BD398" t="s">
        <v>237</v>
      </c>
      <c r="BE398" t="s">
        <v>186</v>
      </c>
      <c r="BF398" t="s">
        <v>187</v>
      </c>
      <c r="BG398" t="s">
        <v>188</v>
      </c>
      <c r="BH398">
        <v>68</v>
      </c>
      <c r="BI398">
        <v>53</v>
      </c>
      <c r="BJ398" t="s">
        <v>189</v>
      </c>
      <c r="BK398" t="s">
        <v>190</v>
      </c>
      <c r="BN398">
        <v>8.7671232876712324</v>
      </c>
      <c r="BO398">
        <v>105.20547945205479</v>
      </c>
      <c r="BP398" t="s">
        <v>238</v>
      </c>
      <c r="BQ398">
        <v>4387</v>
      </c>
      <c r="BR398" t="s">
        <v>239</v>
      </c>
      <c r="BT398" s="13"/>
      <c r="BU398" s="13" t="s">
        <v>240</v>
      </c>
      <c r="BV398" s="13">
        <v>0</v>
      </c>
    </row>
    <row r="399" spans="1:74">
      <c r="A399">
        <v>5639</v>
      </c>
      <c r="B399" t="s">
        <v>528</v>
      </c>
      <c r="C399" t="s">
        <v>531</v>
      </c>
      <c r="D399" t="s">
        <v>1975</v>
      </c>
      <c r="E399" t="s">
        <v>900</v>
      </c>
      <c r="F399" t="s">
        <v>1955</v>
      </c>
      <c r="G399" t="s">
        <v>1956</v>
      </c>
      <c r="H399" s="13">
        <v>43922</v>
      </c>
      <c r="I399" s="13">
        <v>45017</v>
      </c>
      <c r="J399" s="13">
        <v>45382</v>
      </c>
      <c r="K399" s="13">
        <v>45747</v>
      </c>
      <c r="L399">
        <v>1109050</v>
      </c>
      <c r="M399" t="s">
        <v>900</v>
      </c>
      <c r="N399" t="s">
        <v>901</v>
      </c>
      <c r="P399" t="s">
        <v>902</v>
      </c>
      <c r="Q399" t="s">
        <v>903</v>
      </c>
      <c r="R399" t="s">
        <v>904</v>
      </c>
      <c r="S399" t="s">
        <v>1959</v>
      </c>
      <c r="T399" t="s">
        <v>170</v>
      </c>
      <c r="U399" t="s">
        <v>171</v>
      </c>
      <c r="V399" t="s">
        <v>172</v>
      </c>
      <c r="W399" t="s">
        <v>173</v>
      </c>
      <c r="X399" t="s">
        <v>174</v>
      </c>
      <c r="Y399" t="s">
        <v>175</v>
      </c>
      <c r="Z399">
        <v>222780</v>
      </c>
      <c r="AA399" t="s">
        <v>1960</v>
      </c>
      <c r="AB399">
        <v>9</v>
      </c>
      <c r="AC399">
        <v>226024</v>
      </c>
      <c r="AD399" t="s">
        <v>268</v>
      </c>
      <c r="AE399" t="s">
        <v>905</v>
      </c>
      <c r="AG399" t="s">
        <v>1963</v>
      </c>
      <c r="AI399" t="s">
        <v>1964</v>
      </c>
      <c r="AJ399" t="s">
        <v>1965</v>
      </c>
      <c r="AK399">
        <v>150750</v>
      </c>
      <c r="AL399">
        <v>0</v>
      </c>
      <c r="AM399">
        <v>20253</v>
      </c>
      <c r="AN399">
        <v>195086</v>
      </c>
      <c r="AO399">
        <v>212050</v>
      </c>
      <c r="AP399">
        <v>222653</v>
      </c>
      <c r="AQ399">
        <v>233786</v>
      </c>
      <c r="AR399">
        <v>245475</v>
      </c>
      <c r="AS399">
        <v>0</v>
      </c>
      <c r="AW399">
        <v>39195</v>
      </c>
      <c r="AX399">
        <v>452048</v>
      </c>
      <c r="AY399">
        <v>222780</v>
      </c>
      <c r="AZ399" t="s">
        <v>906</v>
      </c>
      <c r="BA399" t="s">
        <v>907</v>
      </c>
      <c r="BD399" t="s">
        <v>216</v>
      </c>
      <c r="BE399" t="s">
        <v>1968</v>
      </c>
      <c r="BF399" t="s">
        <v>1969</v>
      </c>
      <c r="BG399" t="s">
        <v>1904</v>
      </c>
      <c r="BH399">
        <v>72</v>
      </c>
      <c r="BI399">
        <v>72</v>
      </c>
      <c r="BJ399" t="s">
        <v>1968</v>
      </c>
      <c r="BK399" t="s">
        <v>1969</v>
      </c>
      <c r="BN399">
        <v>10</v>
      </c>
      <c r="BO399">
        <v>120</v>
      </c>
      <c r="BP399" t="s">
        <v>910</v>
      </c>
      <c r="BQ399">
        <v>12582</v>
      </c>
      <c r="BR399" t="s">
        <v>911</v>
      </c>
      <c r="BT399" s="13"/>
      <c r="BU399" s="13" t="s">
        <v>912</v>
      </c>
      <c r="BV399" s="13"/>
    </row>
    <row r="400" spans="1:74">
      <c r="A400">
        <v>5640</v>
      </c>
      <c r="B400" t="s">
        <v>528</v>
      </c>
      <c r="C400" t="s">
        <v>531</v>
      </c>
      <c r="D400" t="s">
        <v>1976</v>
      </c>
      <c r="E400" t="s">
        <v>924</v>
      </c>
      <c r="F400" t="s">
        <v>1955</v>
      </c>
      <c r="G400" t="s">
        <v>1956</v>
      </c>
      <c r="H400" s="13">
        <v>43922</v>
      </c>
      <c r="I400" s="13">
        <v>45017</v>
      </c>
      <c r="J400" s="13">
        <v>45382</v>
      </c>
      <c r="K400" s="13">
        <v>45747</v>
      </c>
      <c r="L400">
        <v>6903726</v>
      </c>
      <c r="M400" t="s">
        <v>924</v>
      </c>
      <c r="N400" t="s">
        <v>925</v>
      </c>
      <c r="O400" t="s">
        <v>872</v>
      </c>
      <c r="P400" t="s">
        <v>264</v>
      </c>
      <c r="Q400" t="s">
        <v>265</v>
      </c>
      <c r="R400" t="s">
        <v>926</v>
      </c>
      <c r="S400" t="s">
        <v>1959</v>
      </c>
      <c r="T400" t="s">
        <v>170</v>
      </c>
      <c r="U400" t="s">
        <v>171</v>
      </c>
      <c r="V400" t="s">
        <v>172</v>
      </c>
      <c r="W400" t="s">
        <v>173</v>
      </c>
      <c r="X400" t="s">
        <v>174</v>
      </c>
      <c r="Y400" t="s">
        <v>175</v>
      </c>
      <c r="Z400">
        <v>1392190</v>
      </c>
      <c r="AA400" t="s">
        <v>1960</v>
      </c>
      <c r="AB400">
        <v>9</v>
      </c>
      <c r="AC400">
        <v>1412465</v>
      </c>
      <c r="AD400" t="s">
        <v>268</v>
      </c>
      <c r="AE400" t="s">
        <v>927</v>
      </c>
      <c r="AF400" t="s">
        <v>928</v>
      </c>
      <c r="AG400" t="s">
        <v>1963</v>
      </c>
      <c r="AI400" t="s">
        <v>1964</v>
      </c>
      <c r="AJ400" t="s">
        <v>1965</v>
      </c>
      <c r="AK400">
        <v>806488</v>
      </c>
      <c r="AL400">
        <v>0</v>
      </c>
      <c r="AM400">
        <v>165116</v>
      </c>
      <c r="AN400">
        <v>1192214</v>
      </c>
      <c r="AO400">
        <v>1325138</v>
      </c>
      <c r="AP400">
        <v>1391395</v>
      </c>
      <c r="AQ400">
        <v>1460965</v>
      </c>
      <c r="AR400">
        <v>1534014</v>
      </c>
      <c r="AS400">
        <v>0</v>
      </c>
      <c r="AW400">
        <v>240811</v>
      </c>
      <c r="AX400">
        <v>2824930</v>
      </c>
      <c r="AY400">
        <v>1392190</v>
      </c>
      <c r="AZ400" t="s">
        <v>413</v>
      </c>
      <c r="BA400" t="s">
        <v>929</v>
      </c>
      <c r="BB400" t="s">
        <v>413</v>
      </c>
      <c r="BC400" t="s">
        <v>1977</v>
      </c>
      <c r="BD400" t="s">
        <v>216</v>
      </c>
      <c r="BE400" t="s">
        <v>1968</v>
      </c>
      <c r="BF400" t="s">
        <v>1969</v>
      </c>
      <c r="BG400" t="s">
        <v>1904</v>
      </c>
      <c r="BH400">
        <v>72</v>
      </c>
      <c r="BI400">
        <v>72</v>
      </c>
      <c r="BJ400" t="s">
        <v>1968</v>
      </c>
      <c r="BK400" t="s">
        <v>1969</v>
      </c>
      <c r="BN400">
        <v>10</v>
      </c>
      <c r="BO400">
        <v>120</v>
      </c>
      <c r="BP400" t="s">
        <v>932</v>
      </c>
      <c r="BQ400">
        <v>179775</v>
      </c>
      <c r="BR400" t="s">
        <v>933</v>
      </c>
      <c r="BT400" s="13"/>
      <c r="BU400" s="13"/>
      <c r="BV400" s="13"/>
    </row>
    <row r="401" spans="1:74">
      <c r="A401">
        <v>5641</v>
      </c>
      <c r="B401" t="s">
        <v>528</v>
      </c>
      <c r="C401" t="s">
        <v>531</v>
      </c>
      <c r="D401" t="s">
        <v>1978</v>
      </c>
      <c r="E401" t="s">
        <v>1015</v>
      </c>
      <c r="F401" t="s">
        <v>1955</v>
      </c>
      <c r="G401" t="s">
        <v>1956</v>
      </c>
      <c r="H401" s="13">
        <v>43922</v>
      </c>
      <c r="I401" s="13">
        <v>45017</v>
      </c>
      <c r="J401" s="13">
        <v>45382</v>
      </c>
      <c r="K401" s="13">
        <v>45747</v>
      </c>
      <c r="L401">
        <v>1858658</v>
      </c>
      <c r="M401" t="s">
        <v>1016</v>
      </c>
      <c r="N401" t="s">
        <v>1017</v>
      </c>
      <c r="O401" t="s">
        <v>1018</v>
      </c>
      <c r="P401" t="s">
        <v>167</v>
      </c>
      <c r="Q401" t="s">
        <v>1019</v>
      </c>
      <c r="R401" t="s">
        <v>1020</v>
      </c>
      <c r="S401" t="s">
        <v>1959</v>
      </c>
      <c r="T401" t="s">
        <v>170</v>
      </c>
      <c r="U401" t="s">
        <v>171</v>
      </c>
      <c r="V401" t="s">
        <v>172</v>
      </c>
      <c r="W401" t="s">
        <v>173</v>
      </c>
      <c r="X401" t="s">
        <v>174</v>
      </c>
      <c r="Y401" t="s">
        <v>175</v>
      </c>
      <c r="Z401">
        <v>378794</v>
      </c>
      <c r="AA401" t="s">
        <v>1960</v>
      </c>
      <c r="AB401">
        <v>9</v>
      </c>
      <c r="AC401">
        <v>378794</v>
      </c>
      <c r="AD401" t="s">
        <v>268</v>
      </c>
      <c r="AE401" t="s">
        <v>1021</v>
      </c>
      <c r="AF401" t="s">
        <v>1022</v>
      </c>
      <c r="AG401" t="s">
        <v>1963</v>
      </c>
      <c r="AI401" t="s">
        <v>1964</v>
      </c>
      <c r="AJ401" t="s">
        <v>1965</v>
      </c>
      <c r="AK401">
        <v>258146</v>
      </c>
      <c r="AL401">
        <v>0</v>
      </c>
      <c r="AM401">
        <v>34422</v>
      </c>
      <c r="AN401">
        <v>326945</v>
      </c>
      <c r="AO401">
        <v>355375</v>
      </c>
      <c r="AP401">
        <v>373144</v>
      </c>
      <c r="AQ401">
        <v>391802</v>
      </c>
      <c r="AR401">
        <v>411392</v>
      </c>
      <c r="AS401">
        <v>0</v>
      </c>
      <c r="AW401">
        <v>54210</v>
      </c>
      <c r="AX401">
        <v>1136382</v>
      </c>
      <c r="AY401">
        <v>378794</v>
      </c>
      <c r="AZ401" t="s">
        <v>1023</v>
      </c>
      <c r="BA401" t="s">
        <v>1024</v>
      </c>
      <c r="BB401" t="s">
        <v>1023</v>
      </c>
      <c r="BC401" t="s">
        <v>1024</v>
      </c>
      <c r="BD401" t="s">
        <v>216</v>
      </c>
      <c r="BE401" t="s">
        <v>1968</v>
      </c>
      <c r="BF401" t="s">
        <v>1969</v>
      </c>
      <c r="BG401" t="s">
        <v>1904</v>
      </c>
      <c r="BH401">
        <v>72</v>
      </c>
      <c r="BI401">
        <v>72</v>
      </c>
      <c r="BJ401" t="s">
        <v>1968</v>
      </c>
      <c r="BK401" t="s">
        <v>1969</v>
      </c>
      <c r="BN401">
        <v>15</v>
      </c>
      <c r="BO401">
        <v>180</v>
      </c>
      <c r="BP401" t="s">
        <v>1025</v>
      </c>
      <c r="BQ401">
        <v>32016</v>
      </c>
      <c r="BR401" t="s">
        <v>1026</v>
      </c>
      <c r="BS401">
        <v>10</v>
      </c>
      <c r="BT401" s="13">
        <v>44561</v>
      </c>
      <c r="BU401" s="13"/>
      <c r="BV401" s="13"/>
    </row>
    <row r="402" spans="1:74">
      <c r="A402">
        <v>5642</v>
      </c>
      <c r="B402" t="s">
        <v>528</v>
      </c>
      <c r="C402" t="s">
        <v>531</v>
      </c>
      <c r="D402" t="s">
        <v>1996</v>
      </c>
      <c r="E402" t="s">
        <v>1068</v>
      </c>
      <c r="F402" t="s">
        <v>1955</v>
      </c>
      <c r="G402" t="s">
        <v>1956</v>
      </c>
      <c r="H402" s="13">
        <v>44287</v>
      </c>
      <c r="I402" s="13">
        <v>45017</v>
      </c>
      <c r="J402" s="13">
        <v>45382</v>
      </c>
      <c r="K402" s="13">
        <v>46112</v>
      </c>
      <c r="L402">
        <v>607267</v>
      </c>
      <c r="M402" t="s">
        <v>1068</v>
      </c>
      <c r="N402" t="s">
        <v>1069</v>
      </c>
      <c r="P402" t="s">
        <v>1070</v>
      </c>
      <c r="Q402" t="s">
        <v>1071</v>
      </c>
      <c r="R402" t="s">
        <v>1072</v>
      </c>
      <c r="S402" t="s">
        <v>1959</v>
      </c>
      <c r="T402" t="s">
        <v>170</v>
      </c>
      <c r="U402" t="s">
        <v>171</v>
      </c>
      <c r="V402" t="s">
        <v>172</v>
      </c>
      <c r="W402" t="s">
        <v>173</v>
      </c>
      <c r="X402" t="s">
        <v>174</v>
      </c>
      <c r="Y402" t="s">
        <v>175</v>
      </c>
      <c r="Z402">
        <v>125634</v>
      </c>
      <c r="AA402" t="s">
        <v>1973</v>
      </c>
      <c r="AB402">
        <v>9</v>
      </c>
      <c r="AC402">
        <v>125634</v>
      </c>
      <c r="AD402" t="s">
        <v>268</v>
      </c>
      <c r="AE402" t="s">
        <v>1073</v>
      </c>
      <c r="AF402" t="s">
        <v>1074</v>
      </c>
      <c r="AG402" t="s">
        <v>1963</v>
      </c>
      <c r="AI402" t="s">
        <v>1964</v>
      </c>
      <c r="AJ402" t="s">
        <v>1965</v>
      </c>
      <c r="AK402">
        <v>78074</v>
      </c>
      <c r="AL402">
        <v>1094</v>
      </c>
      <c r="AM402">
        <v>0</v>
      </c>
      <c r="AN402">
        <v>109900</v>
      </c>
      <c r="AO402">
        <v>115395</v>
      </c>
      <c r="AP402">
        <v>121165</v>
      </c>
      <c r="AQ402">
        <v>127223</v>
      </c>
      <c r="AR402">
        <v>133584</v>
      </c>
      <c r="AS402">
        <v>0</v>
      </c>
      <c r="AU402" t="s">
        <v>1075</v>
      </c>
      <c r="AW402">
        <v>27366</v>
      </c>
      <c r="AX402">
        <v>251268</v>
      </c>
      <c r="AY402">
        <v>125634</v>
      </c>
      <c r="AZ402" t="s">
        <v>415</v>
      </c>
      <c r="BA402" t="s">
        <v>1076</v>
      </c>
      <c r="BB402" t="s">
        <v>415</v>
      </c>
      <c r="BC402" t="s">
        <v>1076</v>
      </c>
      <c r="BD402" t="s">
        <v>1077</v>
      </c>
      <c r="BE402" t="s">
        <v>1968</v>
      </c>
      <c r="BF402" t="s">
        <v>1969</v>
      </c>
      <c r="BG402" t="s">
        <v>1904</v>
      </c>
      <c r="BH402">
        <v>72</v>
      </c>
      <c r="BI402">
        <v>72</v>
      </c>
      <c r="BJ402" t="s">
        <v>1968</v>
      </c>
      <c r="BK402" t="s">
        <v>1969</v>
      </c>
      <c r="BN402">
        <v>10</v>
      </c>
      <c r="BO402">
        <v>120</v>
      </c>
      <c r="BP402" t="s">
        <v>1078</v>
      </c>
      <c r="BQ402">
        <v>19100</v>
      </c>
      <c r="BR402" t="s">
        <v>1079</v>
      </c>
      <c r="BT402" s="13"/>
      <c r="BU402" s="13"/>
      <c r="BV402" s="13"/>
    </row>
    <row r="403" spans="1:74">
      <c r="A403">
        <v>5643</v>
      </c>
      <c r="B403" t="s">
        <v>528</v>
      </c>
      <c r="C403" t="s">
        <v>531</v>
      </c>
      <c r="D403" t="s">
        <v>2460</v>
      </c>
      <c r="E403" t="s">
        <v>1068</v>
      </c>
      <c r="F403" t="s">
        <v>2077</v>
      </c>
      <c r="G403" t="s">
        <v>1956</v>
      </c>
      <c r="H403" s="13">
        <v>44287</v>
      </c>
      <c r="I403" s="13">
        <v>45017</v>
      </c>
      <c r="J403" s="13">
        <v>45382</v>
      </c>
      <c r="K403" s="13">
        <v>46112</v>
      </c>
      <c r="L403">
        <v>6781740</v>
      </c>
      <c r="M403" t="s">
        <v>1068</v>
      </c>
      <c r="N403" t="s">
        <v>1069</v>
      </c>
      <c r="P403" t="s">
        <v>1070</v>
      </c>
      <c r="Q403" t="s">
        <v>1071</v>
      </c>
      <c r="R403" t="s">
        <v>1072</v>
      </c>
      <c r="S403" t="s">
        <v>1959</v>
      </c>
      <c r="T403" t="s">
        <v>170</v>
      </c>
      <c r="U403" t="s">
        <v>171</v>
      </c>
      <c r="V403" t="s">
        <v>172</v>
      </c>
      <c r="W403" t="s">
        <v>173</v>
      </c>
      <c r="X403" t="s">
        <v>174</v>
      </c>
      <c r="Y403" t="s">
        <v>175</v>
      </c>
      <c r="Z403">
        <v>1403042</v>
      </c>
      <c r="AA403" t="s">
        <v>1973</v>
      </c>
      <c r="AB403">
        <v>9</v>
      </c>
      <c r="AC403">
        <v>1403042</v>
      </c>
      <c r="AD403" t="s">
        <v>268</v>
      </c>
      <c r="AE403" t="s">
        <v>1073</v>
      </c>
      <c r="AF403" t="s">
        <v>1074</v>
      </c>
      <c r="AG403" t="s">
        <v>1963</v>
      </c>
      <c r="AI403" t="s">
        <v>1964</v>
      </c>
      <c r="AJ403" t="s">
        <v>1965</v>
      </c>
      <c r="AK403">
        <v>871908</v>
      </c>
      <c r="AL403">
        <v>12213</v>
      </c>
      <c r="AM403">
        <v>0</v>
      </c>
      <c r="AN403">
        <v>1227324</v>
      </c>
      <c r="AO403">
        <v>1288690</v>
      </c>
      <c r="AP403">
        <v>1353125</v>
      </c>
      <c r="AQ403">
        <v>1420781</v>
      </c>
      <c r="AR403">
        <v>1491820</v>
      </c>
      <c r="AS403">
        <v>0</v>
      </c>
      <c r="AU403" t="s">
        <v>1075</v>
      </c>
      <c r="AW403">
        <v>305630</v>
      </c>
      <c r="AX403">
        <v>2806084</v>
      </c>
      <c r="AY403">
        <v>1403042</v>
      </c>
      <c r="AZ403" t="s">
        <v>415</v>
      </c>
      <c r="BA403" t="s">
        <v>1076</v>
      </c>
      <c r="BB403" t="s">
        <v>415</v>
      </c>
      <c r="BC403" t="s">
        <v>1076</v>
      </c>
      <c r="BD403" t="s">
        <v>1077</v>
      </c>
      <c r="BE403" t="s">
        <v>1968</v>
      </c>
      <c r="BF403" t="s">
        <v>1969</v>
      </c>
      <c r="BG403" t="s">
        <v>1904</v>
      </c>
      <c r="BH403">
        <v>72</v>
      </c>
      <c r="BI403">
        <v>72</v>
      </c>
      <c r="BJ403" t="s">
        <v>1968</v>
      </c>
      <c r="BK403" t="s">
        <v>1969</v>
      </c>
      <c r="BN403">
        <v>10</v>
      </c>
      <c r="BO403">
        <v>120</v>
      </c>
      <c r="BP403" t="s">
        <v>1078</v>
      </c>
      <c r="BQ403">
        <v>213291</v>
      </c>
      <c r="BR403" t="s">
        <v>1079</v>
      </c>
      <c r="BT403" s="13"/>
      <c r="BU403" s="13"/>
      <c r="BV403" s="13"/>
    </row>
    <row r="404" spans="1:74">
      <c r="A404">
        <v>5644</v>
      </c>
      <c r="B404" t="s">
        <v>528</v>
      </c>
      <c r="C404" t="s">
        <v>531</v>
      </c>
      <c r="D404" t="s">
        <v>2098</v>
      </c>
      <c r="E404" t="s">
        <v>1068</v>
      </c>
      <c r="F404" t="s">
        <v>2088</v>
      </c>
      <c r="G404" t="s">
        <v>1956</v>
      </c>
      <c r="H404" s="13">
        <v>44287</v>
      </c>
      <c r="I404" s="13">
        <v>45017</v>
      </c>
      <c r="J404" s="13">
        <v>45382</v>
      </c>
      <c r="K404" s="13">
        <v>46112</v>
      </c>
      <c r="L404">
        <v>2384317</v>
      </c>
      <c r="M404" t="s">
        <v>1068</v>
      </c>
      <c r="N404" t="s">
        <v>1069</v>
      </c>
      <c r="P404" t="s">
        <v>1070</v>
      </c>
      <c r="Q404" t="s">
        <v>1071</v>
      </c>
      <c r="R404" t="s">
        <v>1072</v>
      </c>
      <c r="S404" t="s">
        <v>1959</v>
      </c>
      <c r="T404" t="s">
        <v>170</v>
      </c>
      <c r="U404" t="s">
        <v>171</v>
      </c>
      <c r="V404" t="s">
        <v>172</v>
      </c>
      <c r="W404" t="s">
        <v>173</v>
      </c>
      <c r="X404" t="s">
        <v>174</v>
      </c>
      <c r="Y404" t="s">
        <v>175</v>
      </c>
      <c r="Z404">
        <v>493281</v>
      </c>
      <c r="AA404" t="s">
        <v>1973</v>
      </c>
      <c r="AB404">
        <v>9</v>
      </c>
      <c r="AC404">
        <v>493281</v>
      </c>
      <c r="AD404" t="s">
        <v>268</v>
      </c>
      <c r="AE404" t="s">
        <v>1073</v>
      </c>
      <c r="AF404" t="s">
        <v>1074</v>
      </c>
      <c r="AG404" t="s">
        <v>1963</v>
      </c>
      <c r="AI404" t="s">
        <v>1964</v>
      </c>
      <c r="AJ404" t="s">
        <v>1965</v>
      </c>
      <c r="AK404">
        <v>306544</v>
      </c>
      <c r="AL404">
        <v>4294</v>
      </c>
      <c r="AM404">
        <v>0</v>
      </c>
      <c r="AN404">
        <v>431501</v>
      </c>
      <c r="AO404">
        <v>453076</v>
      </c>
      <c r="AP404">
        <v>475730</v>
      </c>
      <c r="AQ404">
        <v>499517</v>
      </c>
      <c r="AR404">
        <v>524493</v>
      </c>
      <c r="AS404">
        <v>0</v>
      </c>
      <c r="AU404" t="s">
        <v>1075</v>
      </c>
      <c r="AW404">
        <v>107452</v>
      </c>
      <c r="AX404">
        <v>986562</v>
      </c>
      <c r="AY404">
        <v>493281</v>
      </c>
      <c r="AZ404" t="s">
        <v>415</v>
      </c>
      <c r="BA404" t="s">
        <v>1076</v>
      </c>
      <c r="BB404" t="s">
        <v>415</v>
      </c>
      <c r="BC404" t="s">
        <v>1076</v>
      </c>
      <c r="BD404" t="s">
        <v>1077</v>
      </c>
      <c r="BE404" t="s">
        <v>1968</v>
      </c>
      <c r="BF404" t="s">
        <v>1969</v>
      </c>
      <c r="BG404" t="s">
        <v>1904</v>
      </c>
      <c r="BH404">
        <v>72</v>
      </c>
      <c r="BI404">
        <v>72</v>
      </c>
      <c r="BJ404" t="s">
        <v>1968</v>
      </c>
      <c r="BK404" t="s">
        <v>1969</v>
      </c>
      <c r="BN404">
        <v>10</v>
      </c>
      <c r="BO404">
        <v>120</v>
      </c>
      <c r="BP404" t="s">
        <v>1078</v>
      </c>
      <c r="BQ404">
        <v>74991</v>
      </c>
      <c r="BR404" t="s">
        <v>1079</v>
      </c>
      <c r="BT404" s="13"/>
      <c r="BU404" s="13"/>
      <c r="BV404" s="13"/>
    </row>
    <row r="405" spans="1:74">
      <c r="A405">
        <v>5645</v>
      </c>
      <c r="B405" t="s">
        <v>528</v>
      </c>
      <c r="C405" t="s">
        <v>531</v>
      </c>
      <c r="D405" t="s">
        <v>1997</v>
      </c>
      <c r="E405" t="s">
        <v>1998</v>
      </c>
      <c r="F405" t="s">
        <v>1955</v>
      </c>
      <c r="G405" t="s">
        <v>1956</v>
      </c>
      <c r="H405" s="13">
        <v>44287</v>
      </c>
      <c r="I405" s="13">
        <v>45017</v>
      </c>
      <c r="J405" s="13">
        <v>45382</v>
      </c>
      <c r="K405" s="13">
        <v>46112</v>
      </c>
      <c r="L405">
        <v>848736</v>
      </c>
      <c r="M405" t="s">
        <v>1999</v>
      </c>
      <c r="N405" t="s">
        <v>2000</v>
      </c>
      <c r="O405" t="s">
        <v>2001</v>
      </c>
      <c r="P405" t="s">
        <v>409</v>
      </c>
      <c r="Q405" t="s">
        <v>410</v>
      </c>
      <c r="R405" t="s">
        <v>2002</v>
      </c>
      <c r="S405" t="s">
        <v>1959</v>
      </c>
      <c r="T405" t="s">
        <v>170</v>
      </c>
      <c r="U405" t="s">
        <v>171</v>
      </c>
      <c r="V405" t="s">
        <v>172</v>
      </c>
      <c r="W405" t="s">
        <v>173</v>
      </c>
      <c r="X405" t="s">
        <v>174</v>
      </c>
      <c r="Y405" t="s">
        <v>175</v>
      </c>
      <c r="Z405">
        <v>161372</v>
      </c>
      <c r="AA405" t="s">
        <v>1973</v>
      </c>
      <c r="AB405">
        <v>9</v>
      </c>
      <c r="AC405">
        <v>190183</v>
      </c>
      <c r="AD405" t="s">
        <v>268</v>
      </c>
      <c r="AE405" t="s">
        <v>2003</v>
      </c>
      <c r="AF405" t="s">
        <v>2004</v>
      </c>
      <c r="AG405" t="s">
        <v>1963</v>
      </c>
      <c r="AI405" t="s">
        <v>1964</v>
      </c>
      <c r="AJ405" t="s">
        <v>1965</v>
      </c>
      <c r="AK405">
        <v>113135</v>
      </c>
      <c r="AL405">
        <v>1684</v>
      </c>
      <c r="AM405">
        <v>0</v>
      </c>
      <c r="AN405">
        <v>153600</v>
      </c>
      <c r="AO405">
        <v>161280</v>
      </c>
      <c r="AP405">
        <v>169344</v>
      </c>
      <c r="AQ405">
        <v>177810</v>
      </c>
      <c r="AR405">
        <v>186702</v>
      </c>
      <c r="AS405">
        <v>0</v>
      </c>
      <c r="AU405" t="s">
        <v>406</v>
      </c>
      <c r="AW405">
        <v>30445</v>
      </c>
      <c r="AX405">
        <v>190183</v>
      </c>
      <c r="AY405">
        <v>161372</v>
      </c>
      <c r="AZ405" t="s">
        <v>2005</v>
      </c>
      <c r="BA405" t="s">
        <v>2006</v>
      </c>
      <c r="BB405" t="s">
        <v>2005</v>
      </c>
      <c r="BC405" t="s">
        <v>2006</v>
      </c>
      <c r="BD405" t="s">
        <v>2007</v>
      </c>
      <c r="BE405" t="s">
        <v>1968</v>
      </c>
      <c r="BF405" t="s">
        <v>1969</v>
      </c>
      <c r="BG405" t="s">
        <v>1904</v>
      </c>
      <c r="BH405">
        <v>72</v>
      </c>
      <c r="BI405">
        <v>72</v>
      </c>
      <c r="BJ405" t="s">
        <v>1968</v>
      </c>
      <c r="BK405" t="s">
        <v>1969</v>
      </c>
      <c r="BN405">
        <v>5</v>
      </c>
      <c r="BO405">
        <v>60</v>
      </c>
      <c r="BP405" t="s">
        <v>2008</v>
      </c>
      <c r="BQ405">
        <v>16108</v>
      </c>
      <c r="BR405" t="s">
        <v>2009</v>
      </c>
      <c r="BT405" s="13"/>
      <c r="BU405" s="13"/>
      <c r="BV405" s="13"/>
    </row>
    <row r="406" spans="1:74">
      <c r="A406">
        <v>5646</v>
      </c>
      <c r="B406" t="s">
        <v>528</v>
      </c>
      <c r="C406" t="s">
        <v>531</v>
      </c>
      <c r="D406" t="s">
        <v>2076</v>
      </c>
      <c r="E406" t="s">
        <v>1998</v>
      </c>
      <c r="F406" t="s">
        <v>2077</v>
      </c>
      <c r="G406" t="s">
        <v>1956</v>
      </c>
      <c r="H406" s="13">
        <v>44287</v>
      </c>
      <c r="I406" s="13">
        <v>45017</v>
      </c>
      <c r="J406" s="13">
        <v>45382</v>
      </c>
      <c r="K406" s="13">
        <v>46112</v>
      </c>
      <c r="L406">
        <v>1477001</v>
      </c>
      <c r="M406" t="s">
        <v>1999</v>
      </c>
      <c r="N406" t="s">
        <v>2000</v>
      </c>
      <c r="O406" t="s">
        <v>2001</v>
      </c>
      <c r="P406" t="s">
        <v>409</v>
      </c>
      <c r="Q406" t="s">
        <v>410</v>
      </c>
      <c r="R406" t="s">
        <v>2002</v>
      </c>
      <c r="S406" t="s">
        <v>1959</v>
      </c>
      <c r="T406" t="s">
        <v>170</v>
      </c>
      <c r="U406" t="s">
        <v>171</v>
      </c>
      <c r="V406" t="s">
        <v>172</v>
      </c>
      <c r="W406" t="s">
        <v>173</v>
      </c>
      <c r="X406" t="s">
        <v>174</v>
      </c>
      <c r="Y406" t="s">
        <v>175</v>
      </c>
      <c r="Z406">
        <v>280825</v>
      </c>
      <c r="AA406" t="s">
        <v>1973</v>
      </c>
      <c r="AB406">
        <v>9</v>
      </c>
      <c r="AC406">
        <v>332820</v>
      </c>
      <c r="AD406" t="s">
        <v>268</v>
      </c>
      <c r="AE406" t="s">
        <v>2003</v>
      </c>
      <c r="AF406" t="s">
        <v>2004</v>
      </c>
      <c r="AG406" t="s">
        <v>1963</v>
      </c>
      <c r="AI406" t="s">
        <v>1964</v>
      </c>
      <c r="AJ406" t="s">
        <v>1965</v>
      </c>
      <c r="AK406">
        <v>196848</v>
      </c>
      <c r="AL406">
        <v>2931</v>
      </c>
      <c r="AM406">
        <v>0</v>
      </c>
      <c r="AN406">
        <v>267300</v>
      </c>
      <c r="AO406">
        <v>280665</v>
      </c>
      <c r="AP406">
        <v>294698</v>
      </c>
      <c r="AQ406">
        <v>309433</v>
      </c>
      <c r="AR406">
        <v>324905</v>
      </c>
      <c r="AS406">
        <v>0</v>
      </c>
      <c r="AU406" t="s">
        <v>406</v>
      </c>
      <c r="AW406">
        <v>52972</v>
      </c>
      <c r="AX406">
        <v>332820</v>
      </c>
      <c r="AY406">
        <v>280825</v>
      </c>
      <c r="AZ406" t="s">
        <v>2005</v>
      </c>
      <c r="BA406" t="s">
        <v>2006</v>
      </c>
      <c r="BB406" t="s">
        <v>2005</v>
      </c>
      <c r="BC406" t="s">
        <v>2006</v>
      </c>
      <c r="BD406" t="s">
        <v>2007</v>
      </c>
      <c r="BE406" t="s">
        <v>1968</v>
      </c>
      <c r="BF406" t="s">
        <v>1969</v>
      </c>
      <c r="BG406" t="s">
        <v>1904</v>
      </c>
      <c r="BH406">
        <v>72</v>
      </c>
      <c r="BI406">
        <v>72</v>
      </c>
      <c r="BJ406" t="s">
        <v>1968</v>
      </c>
      <c r="BK406" t="s">
        <v>1969</v>
      </c>
      <c r="BN406">
        <v>5</v>
      </c>
      <c r="BO406">
        <v>60</v>
      </c>
      <c r="BP406" t="s">
        <v>2008</v>
      </c>
      <c r="BQ406">
        <v>28074</v>
      </c>
      <c r="BR406" t="s">
        <v>2009</v>
      </c>
      <c r="BT406" s="13"/>
      <c r="BU406" s="13"/>
      <c r="BV406" s="13"/>
    </row>
    <row r="407" spans="1:74">
      <c r="A407">
        <v>5647</v>
      </c>
      <c r="B407" t="s">
        <v>528</v>
      </c>
      <c r="C407" t="s">
        <v>531</v>
      </c>
      <c r="D407" t="s">
        <v>2099</v>
      </c>
      <c r="E407" t="s">
        <v>1998</v>
      </c>
      <c r="F407" t="s">
        <v>2088</v>
      </c>
      <c r="G407" t="s">
        <v>1956</v>
      </c>
      <c r="H407" s="13">
        <v>44287</v>
      </c>
      <c r="I407" s="13">
        <v>45017</v>
      </c>
      <c r="J407" s="13">
        <v>45382</v>
      </c>
      <c r="K407" s="13">
        <v>46112</v>
      </c>
      <c r="L407">
        <v>1895293</v>
      </c>
      <c r="M407" t="s">
        <v>1999</v>
      </c>
      <c r="N407" t="s">
        <v>2000</v>
      </c>
      <c r="O407" t="s">
        <v>2001</v>
      </c>
      <c r="P407" t="s">
        <v>409</v>
      </c>
      <c r="Q407" t="s">
        <v>410</v>
      </c>
      <c r="R407" t="s">
        <v>2002</v>
      </c>
      <c r="S407" t="s">
        <v>1959</v>
      </c>
      <c r="T407" t="s">
        <v>170</v>
      </c>
      <c r="U407" t="s">
        <v>171</v>
      </c>
      <c r="V407" t="s">
        <v>172</v>
      </c>
      <c r="W407" t="s">
        <v>173</v>
      </c>
      <c r="X407" t="s">
        <v>174</v>
      </c>
      <c r="Y407" t="s">
        <v>175</v>
      </c>
      <c r="Z407">
        <v>360356</v>
      </c>
      <c r="AA407" t="s">
        <v>1973</v>
      </c>
      <c r="AB407">
        <v>9</v>
      </c>
      <c r="AC407">
        <v>427912</v>
      </c>
      <c r="AD407" t="s">
        <v>268</v>
      </c>
      <c r="AE407" t="s">
        <v>2003</v>
      </c>
      <c r="AF407" t="s">
        <v>2004</v>
      </c>
      <c r="AG407" t="s">
        <v>1963</v>
      </c>
      <c r="AI407" t="s">
        <v>1964</v>
      </c>
      <c r="AJ407" t="s">
        <v>1965</v>
      </c>
      <c r="AK407">
        <v>252636</v>
      </c>
      <c r="AL407">
        <v>3761</v>
      </c>
      <c r="AM407">
        <v>0</v>
      </c>
      <c r="AN407">
        <v>343000</v>
      </c>
      <c r="AO407">
        <v>360150</v>
      </c>
      <c r="AP407">
        <v>378158</v>
      </c>
      <c r="AQ407">
        <v>397066</v>
      </c>
      <c r="AR407">
        <v>416919</v>
      </c>
      <c r="AS407">
        <v>0</v>
      </c>
      <c r="AU407" t="s">
        <v>406</v>
      </c>
      <c r="AW407">
        <v>67975</v>
      </c>
      <c r="AX407">
        <v>427912</v>
      </c>
      <c r="AY407">
        <v>360356</v>
      </c>
      <c r="AZ407" t="s">
        <v>2005</v>
      </c>
      <c r="BA407" t="s">
        <v>2006</v>
      </c>
      <c r="BB407" t="s">
        <v>2005</v>
      </c>
      <c r="BC407" t="s">
        <v>2006</v>
      </c>
      <c r="BD407" t="s">
        <v>2007</v>
      </c>
      <c r="BE407" t="s">
        <v>1968</v>
      </c>
      <c r="BF407" t="s">
        <v>1969</v>
      </c>
      <c r="BG407" t="s">
        <v>1904</v>
      </c>
      <c r="BH407">
        <v>72</v>
      </c>
      <c r="BI407">
        <v>72</v>
      </c>
      <c r="BJ407" t="s">
        <v>1968</v>
      </c>
      <c r="BK407" t="s">
        <v>1969</v>
      </c>
      <c r="BN407">
        <v>5</v>
      </c>
      <c r="BO407">
        <v>60</v>
      </c>
      <c r="BP407" t="s">
        <v>2008</v>
      </c>
      <c r="BQ407">
        <v>35984</v>
      </c>
      <c r="BR407" t="s">
        <v>2009</v>
      </c>
      <c r="BT407" s="13"/>
      <c r="BU407" s="13"/>
      <c r="BV407" s="13"/>
    </row>
    <row r="408" spans="1:74">
      <c r="A408">
        <v>5648</v>
      </c>
      <c r="B408" t="s">
        <v>528</v>
      </c>
      <c r="C408" t="s">
        <v>531</v>
      </c>
      <c r="D408" t="s">
        <v>2010</v>
      </c>
      <c r="E408" t="s">
        <v>2011</v>
      </c>
      <c r="F408" t="s">
        <v>1955</v>
      </c>
      <c r="G408" t="s">
        <v>1956</v>
      </c>
      <c r="H408" s="13">
        <v>44287</v>
      </c>
      <c r="I408" s="13">
        <v>45017</v>
      </c>
      <c r="J408" s="13">
        <v>45382</v>
      </c>
      <c r="K408" s="13">
        <v>46112</v>
      </c>
      <c r="L408">
        <v>546789</v>
      </c>
      <c r="M408" t="s">
        <v>2012</v>
      </c>
      <c r="N408" t="s">
        <v>2013</v>
      </c>
      <c r="P408" t="s">
        <v>2014</v>
      </c>
      <c r="Q408" t="s">
        <v>2015</v>
      </c>
      <c r="S408" t="s">
        <v>1959</v>
      </c>
      <c r="T408" t="s">
        <v>170</v>
      </c>
      <c r="U408" t="s">
        <v>171</v>
      </c>
      <c r="V408" t="s">
        <v>172</v>
      </c>
      <c r="W408" t="s">
        <v>173</v>
      </c>
      <c r="X408" t="s">
        <v>174</v>
      </c>
      <c r="Y408" t="s">
        <v>175</v>
      </c>
      <c r="Z408">
        <v>105476</v>
      </c>
      <c r="AA408" t="s">
        <v>1973</v>
      </c>
      <c r="AB408">
        <v>9</v>
      </c>
      <c r="AC408">
        <v>105476</v>
      </c>
      <c r="AD408" t="s">
        <v>209</v>
      </c>
      <c r="AE408" t="s">
        <v>2016</v>
      </c>
      <c r="AF408" t="s">
        <v>2017</v>
      </c>
      <c r="AG408" t="s">
        <v>1963</v>
      </c>
      <c r="AI408" t="s">
        <v>1964</v>
      </c>
      <c r="AJ408" t="s">
        <v>1965</v>
      </c>
      <c r="AK408">
        <v>77534</v>
      </c>
      <c r="AL408">
        <v>0</v>
      </c>
      <c r="AM408">
        <v>0</v>
      </c>
      <c r="AN408">
        <v>98955</v>
      </c>
      <c r="AO408">
        <v>103903</v>
      </c>
      <c r="AP408">
        <v>109098</v>
      </c>
      <c r="AQ408">
        <v>114553</v>
      </c>
      <c r="AR408">
        <v>120280</v>
      </c>
      <c r="AS408">
        <v>0</v>
      </c>
      <c r="AU408" t="s">
        <v>2012</v>
      </c>
      <c r="AW408">
        <v>27942</v>
      </c>
      <c r="AX408">
        <v>105476</v>
      </c>
      <c r="AY408">
        <v>105476</v>
      </c>
      <c r="AZ408" t="s">
        <v>2018</v>
      </c>
      <c r="BA408" t="s">
        <v>2019</v>
      </c>
      <c r="BB408" t="s">
        <v>2018</v>
      </c>
      <c r="BC408" t="s">
        <v>2019</v>
      </c>
      <c r="BD408" t="s">
        <v>2020</v>
      </c>
      <c r="BE408" t="s">
        <v>1968</v>
      </c>
      <c r="BF408" t="s">
        <v>1969</v>
      </c>
      <c r="BG408" t="s">
        <v>1904</v>
      </c>
      <c r="BH408">
        <v>72</v>
      </c>
      <c r="BI408">
        <v>72</v>
      </c>
      <c r="BJ408" t="s">
        <v>1968</v>
      </c>
      <c r="BK408" t="s">
        <v>1969</v>
      </c>
      <c r="BN408">
        <v>5</v>
      </c>
      <c r="BO408">
        <v>60</v>
      </c>
      <c r="BP408" t="s">
        <v>2021</v>
      </c>
      <c r="BQ408">
        <v>0</v>
      </c>
      <c r="BR408" t="s">
        <v>2022</v>
      </c>
      <c r="BT408" s="13"/>
      <c r="BU408" s="13"/>
      <c r="BV408" s="13"/>
    </row>
    <row r="409" spans="1:74">
      <c r="A409">
        <v>5649</v>
      </c>
      <c r="B409" t="s">
        <v>528</v>
      </c>
      <c r="C409" t="s">
        <v>531</v>
      </c>
      <c r="D409" t="s">
        <v>1982</v>
      </c>
      <c r="E409" t="s">
        <v>1214</v>
      </c>
      <c r="F409" t="s">
        <v>1955</v>
      </c>
      <c r="G409" t="s">
        <v>1956</v>
      </c>
      <c r="H409" s="13">
        <v>43922</v>
      </c>
      <c r="I409" s="13">
        <v>45017</v>
      </c>
      <c r="J409" s="13">
        <v>45382</v>
      </c>
      <c r="K409" s="13">
        <v>45747</v>
      </c>
      <c r="L409">
        <v>843234</v>
      </c>
      <c r="M409" t="s">
        <v>1214</v>
      </c>
      <c r="N409" t="s">
        <v>1215</v>
      </c>
      <c r="O409" t="s">
        <v>1216</v>
      </c>
      <c r="P409" t="s">
        <v>167</v>
      </c>
      <c r="Q409" t="s">
        <v>1019</v>
      </c>
      <c r="R409" t="s">
        <v>1217</v>
      </c>
      <c r="S409" t="s">
        <v>1959</v>
      </c>
      <c r="T409" t="s">
        <v>170</v>
      </c>
      <c r="U409" t="s">
        <v>171</v>
      </c>
      <c r="V409" t="s">
        <v>172</v>
      </c>
      <c r="W409" t="s">
        <v>173</v>
      </c>
      <c r="X409" t="s">
        <v>174</v>
      </c>
      <c r="Y409" t="s">
        <v>175</v>
      </c>
      <c r="Z409">
        <v>169914</v>
      </c>
      <c r="AA409" t="s">
        <v>1973</v>
      </c>
      <c r="AB409">
        <v>9</v>
      </c>
      <c r="AC409">
        <v>169914</v>
      </c>
      <c r="AD409" t="s">
        <v>268</v>
      </c>
      <c r="AE409" t="s">
        <v>1218</v>
      </c>
      <c r="AF409" t="s">
        <v>1219</v>
      </c>
      <c r="AG409" t="s">
        <v>1963</v>
      </c>
      <c r="AI409" t="s">
        <v>1964</v>
      </c>
      <c r="AJ409" t="s">
        <v>1965</v>
      </c>
      <c r="AK409">
        <v>130800</v>
      </c>
      <c r="AL409">
        <v>0</v>
      </c>
      <c r="AM409">
        <v>0</v>
      </c>
      <c r="AN409">
        <v>146156</v>
      </c>
      <c r="AO409">
        <v>161730</v>
      </c>
      <c r="AP409">
        <v>169817</v>
      </c>
      <c r="AQ409">
        <v>178308</v>
      </c>
      <c r="AR409">
        <v>187223</v>
      </c>
      <c r="AS409">
        <v>0</v>
      </c>
      <c r="AU409" t="s">
        <v>1220</v>
      </c>
      <c r="AW409">
        <v>39114</v>
      </c>
      <c r="AX409">
        <v>339828</v>
      </c>
      <c r="AY409">
        <v>169914</v>
      </c>
      <c r="AZ409" t="s">
        <v>415</v>
      </c>
      <c r="BA409" t="s">
        <v>1221</v>
      </c>
      <c r="BB409" t="s">
        <v>415</v>
      </c>
      <c r="BC409" t="s">
        <v>1221</v>
      </c>
      <c r="BD409" t="s">
        <v>254</v>
      </c>
      <c r="BE409" t="s">
        <v>1968</v>
      </c>
      <c r="BF409" t="s">
        <v>1969</v>
      </c>
      <c r="BG409" t="s">
        <v>1904</v>
      </c>
      <c r="BH409">
        <v>72</v>
      </c>
      <c r="BI409">
        <v>72</v>
      </c>
      <c r="BJ409" t="s">
        <v>1968</v>
      </c>
      <c r="BK409" t="s">
        <v>1969</v>
      </c>
      <c r="BN409">
        <v>10</v>
      </c>
      <c r="BO409">
        <v>120</v>
      </c>
      <c r="BP409" t="s">
        <v>1222</v>
      </c>
      <c r="BQ409">
        <v>0</v>
      </c>
      <c r="BR409" t="s">
        <v>1223</v>
      </c>
      <c r="BT409" s="13"/>
      <c r="BU409" s="13"/>
      <c r="BV409" s="13"/>
    </row>
    <row r="410" spans="1:74">
      <c r="A410">
        <v>5650</v>
      </c>
      <c r="B410" t="s">
        <v>528</v>
      </c>
      <c r="C410" t="s">
        <v>531</v>
      </c>
      <c r="D410" t="s">
        <v>2023</v>
      </c>
      <c r="E410" t="s">
        <v>1239</v>
      </c>
      <c r="F410" t="s">
        <v>1955</v>
      </c>
      <c r="G410" t="s">
        <v>1956</v>
      </c>
      <c r="H410" s="13">
        <v>44287</v>
      </c>
      <c r="I410" s="13">
        <v>45017</v>
      </c>
      <c r="J410" s="13">
        <v>45382</v>
      </c>
      <c r="K410" s="13">
        <v>46112</v>
      </c>
      <c r="L410">
        <v>2266514</v>
      </c>
      <c r="M410" t="s">
        <v>1240</v>
      </c>
      <c r="N410" t="s">
        <v>1241</v>
      </c>
      <c r="O410" t="s">
        <v>1242</v>
      </c>
      <c r="P410" t="s">
        <v>229</v>
      </c>
      <c r="Q410" t="s">
        <v>357</v>
      </c>
      <c r="R410" t="s">
        <v>1243</v>
      </c>
      <c r="S410" t="s">
        <v>1959</v>
      </c>
      <c r="T410" t="s">
        <v>170</v>
      </c>
      <c r="U410" t="s">
        <v>171</v>
      </c>
      <c r="V410" t="s">
        <v>172</v>
      </c>
      <c r="W410" t="s">
        <v>173</v>
      </c>
      <c r="X410" t="s">
        <v>174</v>
      </c>
      <c r="Y410" t="s">
        <v>175</v>
      </c>
      <c r="Z410">
        <v>430938</v>
      </c>
      <c r="AA410" t="s">
        <v>1973</v>
      </c>
      <c r="AB410">
        <v>9</v>
      </c>
      <c r="AC410">
        <v>472955</v>
      </c>
      <c r="AD410" t="s">
        <v>209</v>
      </c>
      <c r="AE410" t="s">
        <v>1244</v>
      </c>
      <c r="AF410" t="s">
        <v>1245</v>
      </c>
      <c r="AG410" t="s">
        <v>1963</v>
      </c>
      <c r="AI410" t="s">
        <v>1964</v>
      </c>
      <c r="AJ410" t="s">
        <v>1965</v>
      </c>
      <c r="AK410">
        <v>279797</v>
      </c>
      <c r="AL410">
        <v>0</v>
      </c>
      <c r="AM410">
        <v>39190</v>
      </c>
      <c r="AN410">
        <v>410182</v>
      </c>
      <c r="AO410">
        <v>430691</v>
      </c>
      <c r="AP410">
        <v>452225</v>
      </c>
      <c r="AQ410">
        <v>474837</v>
      </c>
      <c r="AR410">
        <v>498579</v>
      </c>
      <c r="AS410">
        <v>0</v>
      </c>
      <c r="AU410" t="s">
        <v>1246</v>
      </c>
      <c r="AW410">
        <v>62082</v>
      </c>
      <c r="AX410">
        <v>945910</v>
      </c>
      <c r="AY410">
        <v>430938</v>
      </c>
      <c r="AZ410" t="s">
        <v>301</v>
      </c>
      <c r="BA410" t="s">
        <v>1247</v>
      </c>
      <c r="BB410" t="s">
        <v>2024</v>
      </c>
      <c r="BC410" t="s">
        <v>2025</v>
      </c>
      <c r="BD410" t="s">
        <v>216</v>
      </c>
      <c r="BE410" t="s">
        <v>1968</v>
      </c>
      <c r="BF410" t="s">
        <v>1969</v>
      </c>
      <c r="BG410" t="s">
        <v>1904</v>
      </c>
      <c r="BH410">
        <v>72</v>
      </c>
      <c r="BI410">
        <v>72</v>
      </c>
      <c r="BJ410" t="s">
        <v>1968</v>
      </c>
      <c r="BK410" t="s">
        <v>1969</v>
      </c>
      <c r="BN410">
        <v>10</v>
      </c>
      <c r="BO410">
        <v>120</v>
      </c>
      <c r="BP410" t="s">
        <v>1250</v>
      </c>
      <c r="BQ410">
        <v>49869</v>
      </c>
      <c r="BR410" t="s">
        <v>1251</v>
      </c>
      <c r="BS410">
        <v>10</v>
      </c>
      <c r="BT410" s="13">
        <v>43830</v>
      </c>
      <c r="BU410" s="13"/>
      <c r="BV410" s="13"/>
    </row>
    <row r="411" spans="1:74">
      <c r="A411">
        <v>5651</v>
      </c>
      <c r="B411" t="s">
        <v>528</v>
      </c>
      <c r="C411" t="s">
        <v>531</v>
      </c>
      <c r="D411" t="s">
        <v>2079</v>
      </c>
      <c r="E411" t="s">
        <v>1239</v>
      </c>
      <c r="F411" t="s">
        <v>2077</v>
      </c>
      <c r="G411" t="s">
        <v>1956</v>
      </c>
      <c r="H411" s="13">
        <v>44287</v>
      </c>
      <c r="I411" s="13">
        <v>45017</v>
      </c>
      <c r="J411" s="13">
        <v>45382</v>
      </c>
      <c r="K411" s="13">
        <v>46112</v>
      </c>
      <c r="L411">
        <v>15067732</v>
      </c>
      <c r="M411" t="s">
        <v>1240</v>
      </c>
      <c r="N411" t="s">
        <v>1241</v>
      </c>
      <c r="O411" t="s">
        <v>1242</v>
      </c>
      <c r="P411" t="s">
        <v>229</v>
      </c>
      <c r="Q411" t="s">
        <v>357</v>
      </c>
      <c r="R411" t="s">
        <v>1243</v>
      </c>
      <c r="S411" t="s">
        <v>1959</v>
      </c>
      <c r="T411" t="s">
        <v>170</v>
      </c>
      <c r="U411" t="s">
        <v>171</v>
      </c>
      <c r="V411" t="s">
        <v>172</v>
      </c>
      <c r="W411" t="s">
        <v>173</v>
      </c>
      <c r="X411" t="s">
        <v>174</v>
      </c>
      <c r="Y411" t="s">
        <v>175</v>
      </c>
      <c r="Z411">
        <v>2864861</v>
      </c>
      <c r="AA411" t="s">
        <v>1973</v>
      </c>
      <c r="AB411">
        <v>9</v>
      </c>
      <c r="AC411">
        <v>3144188</v>
      </c>
      <c r="AD411" t="s">
        <v>209</v>
      </c>
      <c r="AE411" t="s">
        <v>1244</v>
      </c>
      <c r="AF411" t="s">
        <v>1245</v>
      </c>
      <c r="AG411" t="s">
        <v>1963</v>
      </c>
      <c r="AI411" t="s">
        <v>1964</v>
      </c>
      <c r="AJ411" t="s">
        <v>1965</v>
      </c>
      <c r="AK411">
        <v>1817537</v>
      </c>
      <c r="AL411">
        <v>7478</v>
      </c>
      <c r="AM411">
        <v>260560</v>
      </c>
      <c r="AN411">
        <v>2726880</v>
      </c>
      <c r="AO411">
        <v>2863224</v>
      </c>
      <c r="AP411">
        <v>3006385</v>
      </c>
      <c r="AQ411">
        <v>3156704</v>
      </c>
      <c r="AR411">
        <v>3314539</v>
      </c>
      <c r="AS411">
        <v>0</v>
      </c>
      <c r="AU411" t="s">
        <v>1246</v>
      </c>
      <c r="AW411">
        <v>530781</v>
      </c>
      <c r="AX411">
        <v>6288376</v>
      </c>
      <c r="AY411">
        <v>2864861</v>
      </c>
      <c r="AZ411" t="s">
        <v>301</v>
      </c>
      <c r="BA411" t="s">
        <v>1247</v>
      </c>
      <c r="BB411" t="s">
        <v>2024</v>
      </c>
      <c r="BC411" t="s">
        <v>2025</v>
      </c>
      <c r="BD411" t="s">
        <v>216</v>
      </c>
      <c r="BE411" t="s">
        <v>1968</v>
      </c>
      <c r="BF411" t="s">
        <v>1969</v>
      </c>
      <c r="BG411" t="s">
        <v>1904</v>
      </c>
      <c r="BH411">
        <v>72</v>
      </c>
      <c r="BI411">
        <v>72</v>
      </c>
      <c r="BJ411" t="s">
        <v>1968</v>
      </c>
      <c r="BK411" t="s">
        <v>1969</v>
      </c>
      <c r="BN411">
        <v>10</v>
      </c>
      <c r="BO411">
        <v>120</v>
      </c>
      <c r="BP411" t="s">
        <v>1250</v>
      </c>
      <c r="BQ411">
        <v>248505</v>
      </c>
      <c r="BR411" t="s">
        <v>1251</v>
      </c>
      <c r="BS411">
        <v>10</v>
      </c>
      <c r="BT411" s="13">
        <v>43830</v>
      </c>
      <c r="BU411" s="13"/>
      <c r="BV411" s="13"/>
    </row>
    <row r="412" spans="1:74">
      <c r="A412">
        <v>5652</v>
      </c>
      <c r="B412" t="s">
        <v>528</v>
      </c>
      <c r="C412" t="s">
        <v>531</v>
      </c>
      <c r="D412" t="s">
        <v>2026</v>
      </c>
      <c r="E412" t="s">
        <v>2027</v>
      </c>
      <c r="F412" t="s">
        <v>1955</v>
      </c>
      <c r="G412" t="s">
        <v>1956</v>
      </c>
      <c r="H412" s="13">
        <v>44470</v>
      </c>
      <c r="I412" s="13">
        <v>45017</v>
      </c>
      <c r="J412" s="13">
        <v>45382</v>
      </c>
      <c r="K412" s="13">
        <v>46112</v>
      </c>
      <c r="L412">
        <v>2169793</v>
      </c>
      <c r="M412" t="s">
        <v>2028</v>
      </c>
      <c r="N412" t="s">
        <v>2029</v>
      </c>
      <c r="O412" t="s">
        <v>2030</v>
      </c>
      <c r="P412" t="s">
        <v>1045</v>
      </c>
      <c r="Q412" t="s">
        <v>1046</v>
      </c>
      <c r="R412" t="s">
        <v>2031</v>
      </c>
      <c r="S412" t="s">
        <v>1959</v>
      </c>
      <c r="T412" t="s">
        <v>170</v>
      </c>
      <c r="U412" t="s">
        <v>171</v>
      </c>
      <c r="V412" t="s">
        <v>172</v>
      </c>
      <c r="W412" t="s">
        <v>173</v>
      </c>
      <c r="X412" t="s">
        <v>174</v>
      </c>
      <c r="Y412" t="s">
        <v>175</v>
      </c>
      <c r="Z412">
        <v>460198</v>
      </c>
      <c r="AA412" t="s">
        <v>1960</v>
      </c>
      <c r="AB412">
        <v>9</v>
      </c>
      <c r="AC412">
        <v>460198</v>
      </c>
      <c r="AD412" t="s">
        <v>209</v>
      </c>
      <c r="AE412" t="s">
        <v>2032</v>
      </c>
      <c r="AF412" t="s">
        <v>2033</v>
      </c>
      <c r="AG412" t="s">
        <v>1963</v>
      </c>
      <c r="AI412" t="s">
        <v>1964</v>
      </c>
      <c r="AJ412" t="s">
        <v>1965</v>
      </c>
      <c r="AK412">
        <v>289000</v>
      </c>
      <c r="AL412">
        <v>2000</v>
      </c>
      <c r="AM412">
        <v>0</v>
      </c>
      <c r="AN412">
        <v>215873</v>
      </c>
      <c r="AO412">
        <v>453333</v>
      </c>
      <c r="AP412">
        <v>475999</v>
      </c>
      <c r="AQ412">
        <v>499799</v>
      </c>
      <c r="AR412">
        <v>524789</v>
      </c>
      <c r="AS412">
        <v>0</v>
      </c>
      <c r="AW412">
        <v>154771</v>
      </c>
      <c r="AX412">
        <v>460198</v>
      </c>
      <c r="AY412">
        <v>460198</v>
      </c>
      <c r="AZ412" t="s">
        <v>1648</v>
      </c>
      <c r="BA412" t="s">
        <v>2034</v>
      </c>
      <c r="BB412" t="s">
        <v>2035</v>
      </c>
      <c r="BC412" t="s">
        <v>2036</v>
      </c>
      <c r="BD412" t="s">
        <v>2037</v>
      </c>
      <c r="BE412" t="s">
        <v>1968</v>
      </c>
      <c r="BF412" t="s">
        <v>1969</v>
      </c>
      <c r="BG412" t="s">
        <v>1904</v>
      </c>
      <c r="BH412">
        <v>72</v>
      </c>
      <c r="BI412">
        <v>72</v>
      </c>
      <c r="BJ412" t="s">
        <v>1968</v>
      </c>
      <c r="BK412" t="s">
        <v>1969</v>
      </c>
      <c r="BN412">
        <v>4.4986301369863018</v>
      </c>
      <c r="BO412">
        <v>53.983561643835621</v>
      </c>
      <c r="BP412" t="s">
        <v>2038</v>
      </c>
      <c r="BQ412">
        <v>14427</v>
      </c>
      <c r="BR412" t="s">
        <v>2039</v>
      </c>
      <c r="BS412">
        <v>0</v>
      </c>
      <c r="BT412" s="13"/>
      <c r="BU412" s="13"/>
      <c r="BV412" s="13"/>
    </row>
    <row r="413" spans="1:74">
      <c r="A413">
        <v>5653</v>
      </c>
      <c r="B413" t="s">
        <v>528</v>
      </c>
      <c r="C413" t="s">
        <v>531</v>
      </c>
      <c r="D413" t="s">
        <v>2040</v>
      </c>
      <c r="E413" t="s">
        <v>1293</v>
      </c>
      <c r="F413" t="s">
        <v>1955</v>
      </c>
      <c r="G413" t="s">
        <v>1956</v>
      </c>
      <c r="H413" s="13">
        <v>44287</v>
      </c>
      <c r="I413" s="13">
        <v>45017</v>
      </c>
      <c r="J413" s="13">
        <v>45382</v>
      </c>
      <c r="K413" s="13">
        <v>46112</v>
      </c>
      <c r="L413">
        <v>1972657</v>
      </c>
      <c r="M413" t="s">
        <v>1294</v>
      </c>
      <c r="N413" t="s">
        <v>1295</v>
      </c>
      <c r="O413" t="s">
        <v>1296</v>
      </c>
      <c r="P413" t="s">
        <v>282</v>
      </c>
      <c r="Q413" t="s">
        <v>1297</v>
      </c>
      <c r="R413" t="s">
        <v>1298</v>
      </c>
      <c r="S413" t="s">
        <v>1959</v>
      </c>
      <c r="T413" t="s">
        <v>170</v>
      </c>
      <c r="U413" t="s">
        <v>171</v>
      </c>
      <c r="V413" t="s">
        <v>172</v>
      </c>
      <c r="W413" t="s">
        <v>173</v>
      </c>
      <c r="X413" t="s">
        <v>174</v>
      </c>
      <c r="Y413" t="s">
        <v>175</v>
      </c>
      <c r="Z413">
        <v>416880</v>
      </c>
      <c r="AA413" t="s">
        <v>1960</v>
      </c>
      <c r="AB413">
        <v>9</v>
      </c>
      <c r="AC413">
        <v>416880</v>
      </c>
      <c r="AD413" t="s">
        <v>268</v>
      </c>
      <c r="AE413" t="s">
        <v>1299</v>
      </c>
      <c r="AF413" t="s">
        <v>1300</v>
      </c>
      <c r="AG413" t="s">
        <v>1963</v>
      </c>
      <c r="AI413" t="s">
        <v>1964</v>
      </c>
      <c r="AJ413" t="s">
        <v>1965</v>
      </c>
      <c r="AK413">
        <v>254029</v>
      </c>
      <c r="AL413">
        <v>1307</v>
      </c>
      <c r="AM413">
        <v>45628</v>
      </c>
      <c r="AN413">
        <v>357000</v>
      </c>
      <c r="AO413">
        <v>374851</v>
      </c>
      <c r="AP413">
        <v>393594</v>
      </c>
      <c r="AQ413">
        <v>413274</v>
      </c>
      <c r="AR413">
        <v>433938</v>
      </c>
      <c r="AS413">
        <v>0</v>
      </c>
      <c r="AU413" t="s">
        <v>1301</v>
      </c>
      <c r="AW413">
        <v>54402</v>
      </c>
      <c r="AX413">
        <v>833760</v>
      </c>
      <c r="AY413">
        <v>416880</v>
      </c>
      <c r="AZ413" t="s">
        <v>1302</v>
      </c>
      <c r="BA413" t="s">
        <v>1303</v>
      </c>
      <c r="BB413" t="s">
        <v>2041</v>
      </c>
      <c r="BC413" t="s">
        <v>2042</v>
      </c>
      <c r="BD413" t="s">
        <v>1304</v>
      </c>
      <c r="BE413" t="s">
        <v>1968</v>
      </c>
      <c r="BF413" t="s">
        <v>1969</v>
      </c>
      <c r="BG413" t="s">
        <v>1904</v>
      </c>
      <c r="BH413">
        <v>72</v>
      </c>
      <c r="BI413">
        <v>72</v>
      </c>
      <c r="BJ413" t="s">
        <v>1968</v>
      </c>
      <c r="BK413" t="s">
        <v>1969</v>
      </c>
      <c r="BN413">
        <v>10</v>
      </c>
      <c r="BO413">
        <v>120</v>
      </c>
      <c r="BP413" t="s">
        <v>1305</v>
      </c>
      <c r="BQ413">
        <v>61514</v>
      </c>
      <c r="BR413" t="s">
        <v>1306</v>
      </c>
      <c r="BS413">
        <v>11</v>
      </c>
      <c r="BT413" s="13">
        <v>44561</v>
      </c>
      <c r="BU413" s="13"/>
      <c r="BV413" s="13"/>
    </row>
    <row r="414" spans="1:74">
      <c r="A414">
        <v>5654</v>
      </c>
      <c r="B414" t="s">
        <v>528</v>
      </c>
      <c r="C414" t="s">
        <v>531</v>
      </c>
      <c r="D414" t="s">
        <v>2080</v>
      </c>
      <c r="E414" t="s">
        <v>1293</v>
      </c>
      <c r="F414" t="s">
        <v>2077</v>
      </c>
      <c r="G414" t="s">
        <v>1956</v>
      </c>
      <c r="H414" s="13">
        <v>44287</v>
      </c>
      <c r="I414" s="13">
        <v>45017</v>
      </c>
      <c r="J414" s="13">
        <v>45382</v>
      </c>
      <c r="K414" s="13">
        <v>46112</v>
      </c>
      <c r="L414">
        <v>5147126</v>
      </c>
      <c r="M414" t="s">
        <v>1294</v>
      </c>
      <c r="N414" t="s">
        <v>1295</v>
      </c>
      <c r="O414" t="s">
        <v>1296</v>
      </c>
      <c r="P414" t="s">
        <v>282</v>
      </c>
      <c r="Q414" t="s">
        <v>1297</v>
      </c>
      <c r="R414" t="s">
        <v>1298</v>
      </c>
      <c r="S414" t="s">
        <v>1959</v>
      </c>
      <c r="T414" t="s">
        <v>170</v>
      </c>
      <c r="U414" t="s">
        <v>171</v>
      </c>
      <c r="V414" t="s">
        <v>172</v>
      </c>
      <c r="W414" t="s">
        <v>173</v>
      </c>
      <c r="X414" t="s">
        <v>174</v>
      </c>
      <c r="Y414" t="s">
        <v>175</v>
      </c>
      <c r="Z414">
        <v>1087765</v>
      </c>
      <c r="AA414" t="s">
        <v>1960</v>
      </c>
      <c r="AB414">
        <v>9</v>
      </c>
      <c r="AC414">
        <v>1087765</v>
      </c>
      <c r="AD414" t="s">
        <v>268</v>
      </c>
      <c r="AE414" t="s">
        <v>1299</v>
      </c>
      <c r="AF414" t="s">
        <v>1300</v>
      </c>
      <c r="AG414" t="s">
        <v>1963</v>
      </c>
      <c r="AI414" t="s">
        <v>1964</v>
      </c>
      <c r="AJ414" t="s">
        <v>1965</v>
      </c>
      <c r="AK414">
        <v>689413</v>
      </c>
      <c r="AL414">
        <v>4141</v>
      </c>
      <c r="AM414">
        <v>119054</v>
      </c>
      <c r="AN414">
        <v>931500</v>
      </c>
      <c r="AO414">
        <v>978075</v>
      </c>
      <c r="AP414">
        <v>1026979</v>
      </c>
      <c r="AQ414">
        <v>1078328</v>
      </c>
      <c r="AR414">
        <v>1132244</v>
      </c>
      <c r="AS414">
        <v>0</v>
      </c>
      <c r="AU414" t="s">
        <v>1301</v>
      </c>
      <c r="AW414">
        <v>171600</v>
      </c>
      <c r="AX414">
        <v>2175530</v>
      </c>
      <c r="AY414">
        <v>1087765</v>
      </c>
      <c r="AZ414" t="s">
        <v>1302</v>
      </c>
      <c r="BA414" t="s">
        <v>1303</v>
      </c>
      <c r="BB414" t="s">
        <v>2041</v>
      </c>
      <c r="BC414" t="s">
        <v>2042</v>
      </c>
      <c r="BD414" t="s">
        <v>1304</v>
      </c>
      <c r="BE414" t="s">
        <v>1968</v>
      </c>
      <c r="BF414" t="s">
        <v>1969</v>
      </c>
      <c r="BG414" t="s">
        <v>1904</v>
      </c>
      <c r="BH414">
        <v>72</v>
      </c>
      <c r="BI414">
        <v>72</v>
      </c>
      <c r="BJ414" t="s">
        <v>1968</v>
      </c>
      <c r="BK414" t="s">
        <v>1969</v>
      </c>
      <c r="BN414">
        <v>10</v>
      </c>
      <c r="BO414">
        <v>120</v>
      </c>
      <c r="BP414" t="s">
        <v>1305</v>
      </c>
      <c r="BQ414">
        <v>103557</v>
      </c>
      <c r="BR414" t="s">
        <v>1306</v>
      </c>
      <c r="BS414">
        <v>11</v>
      </c>
      <c r="BT414" s="13">
        <v>44561</v>
      </c>
      <c r="BU414" s="13"/>
      <c r="BV414" s="13"/>
    </row>
    <row r="415" spans="1:74">
      <c r="A415">
        <v>5655</v>
      </c>
      <c r="B415" t="s">
        <v>528</v>
      </c>
      <c r="C415" t="s">
        <v>531</v>
      </c>
      <c r="D415" t="s">
        <v>2101</v>
      </c>
      <c r="E415" t="s">
        <v>1293</v>
      </c>
      <c r="F415" t="s">
        <v>2088</v>
      </c>
      <c r="G415" t="s">
        <v>1956</v>
      </c>
      <c r="H415" s="13">
        <v>44287</v>
      </c>
      <c r="I415" s="13">
        <v>45017</v>
      </c>
      <c r="J415" s="13">
        <v>45382</v>
      </c>
      <c r="K415" s="13">
        <v>46112</v>
      </c>
      <c r="L415">
        <v>7709497</v>
      </c>
      <c r="M415" t="s">
        <v>1294</v>
      </c>
      <c r="N415" t="s">
        <v>1295</v>
      </c>
      <c r="O415" t="s">
        <v>1296</v>
      </c>
      <c r="P415" t="s">
        <v>282</v>
      </c>
      <c r="Q415" t="s">
        <v>1297</v>
      </c>
      <c r="R415" t="s">
        <v>1298</v>
      </c>
      <c r="S415" t="s">
        <v>1959</v>
      </c>
      <c r="T415" t="s">
        <v>170</v>
      </c>
      <c r="U415" t="s">
        <v>171</v>
      </c>
      <c r="V415" t="s">
        <v>172</v>
      </c>
      <c r="W415" t="s">
        <v>173</v>
      </c>
      <c r="X415" t="s">
        <v>174</v>
      </c>
      <c r="Y415" t="s">
        <v>175</v>
      </c>
      <c r="Z415">
        <v>1629285</v>
      </c>
      <c r="AA415" t="s">
        <v>1960</v>
      </c>
      <c r="AB415">
        <v>9</v>
      </c>
      <c r="AC415">
        <v>1629285</v>
      </c>
      <c r="AD415" t="s">
        <v>268</v>
      </c>
      <c r="AE415" t="s">
        <v>1299</v>
      </c>
      <c r="AF415" t="s">
        <v>1300</v>
      </c>
      <c r="AG415" t="s">
        <v>1963</v>
      </c>
      <c r="AI415" t="s">
        <v>1964</v>
      </c>
      <c r="AJ415" t="s">
        <v>1965</v>
      </c>
      <c r="AK415">
        <v>1067308</v>
      </c>
      <c r="AL415">
        <v>6372</v>
      </c>
      <c r="AM415">
        <v>178323</v>
      </c>
      <c r="AN415">
        <v>1395225</v>
      </c>
      <c r="AO415">
        <v>1464986</v>
      </c>
      <c r="AP415">
        <v>1538235</v>
      </c>
      <c r="AQ415">
        <v>1615147</v>
      </c>
      <c r="AR415">
        <v>1695904</v>
      </c>
      <c r="AS415">
        <v>0</v>
      </c>
      <c r="AU415" t="s">
        <v>1301</v>
      </c>
      <c r="AW415">
        <v>262610</v>
      </c>
      <c r="AX415">
        <v>3258570</v>
      </c>
      <c r="AY415">
        <v>1629285</v>
      </c>
      <c r="AZ415" t="s">
        <v>1302</v>
      </c>
      <c r="BA415" t="s">
        <v>1303</v>
      </c>
      <c r="BB415" t="s">
        <v>2041</v>
      </c>
      <c r="BC415" t="s">
        <v>2042</v>
      </c>
      <c r="BD415" t="s">
        <v>1304</v>
      </c>
      <c r="BE415" t="s">
        <v>1968</v>
      </c>
      <c r="BF415" t="s">
        <v>1969</v>
      </c>
      <c r="BG415" t="s">
        <v>1904</v>
      </c>
      <c r="BH415">
        <v>72</v>
      </c>
      <c r="BI415">
        <v>72</v>
      </c>
      <c r="BJ415" t="s">
        <v>1968</v>
      </c>
      <c r="BK415" t="s">
        <v>1969</v>
      </c>
      <c r="BN415">
        <v>10</v>
      </c>
      <c r="BO415">
        <v>120</v>
      </c>
      <c r="BP415" t="s">
        <v>1305</v>
      </c>
      <c r="BQ415">
        <v>114672</v>
      </c>
      <c r="BR415" t="s">
        <v>1306</v>
      </c>
      <c r="BS415">
        <v>11</v>
      </c>
      <c r="BT415" s="13">
        <v>44561</v>
      </c>
      <c r="BU415" s="13"/>
      <c r="BV415" s="13"/>
    </row>
    <row r="416" spans="1:74">
      <c r="A416">
        <v>5656</v>
      </c>
      <c r="B416" t="s">
        <v>528</v>
      </c>
      <c r="C416" t="s">
        <v>531</v>
      </c>
      <c r="D416" t="s">
        <v>2043</v>
      </c>
      <c r="E416" t="s">
        <v>1308</v>
      </c>
      <c r="F416" t="s">
        <v>1955</v>
      </c>
      <c r="G416" t="s">
        <v>1956</v>
      </c>
      <c r="H416" s="13">
        <v>44287</v>
      </c>
      <c r="I416" s="13">
        <v>45017</v>
      </c>
      <c r="J416" s="13">
        <v>45382</v>
      </c>
      <c r="K416" s="13">
        <v>46112</v>
      </c>
      <c r="L416">
        <v>431263</v>
      </c>
      <c r="M416" t="s">
        <v>1309</v>
      </c>
      <c r="N416" t="s">
        <v>1310</v>
      </c>
      <c r="P416" t="s">
        <v>1311</v>
      </c>
      <c r="Q416" t="s">
        <v>1312</v>
      </c>
      <c r="R416" t="s">
        <v>1313</v>
      </c>
      <c r="S416" t="s">
        <v>1959</v>
      </c>
      <c r="T416" t="s">
        <v>170</v>
      </c>
      <c r="U416" t="s">
        <v>171</v>
      </c>
      <c r="V416" t="s">
        <v>172</v>
      </c>
      <c r="W416" t="s">
        <v>173</v>
      </c>
      <c r="X416" t="s">
        <v>174</v>
      </c>
      <c r="Y416" t="s">
        <v>175</v>
      </c>
      <c r="Z416">
        <v>93495</v>
      </c>
      <c r="AA416" t="s">
        <v>1973</v>
      </c>
      <c r="AB416">
        <v>9</v>
      </c>
      <c r="AC416">
        <v>93495</v>
      </c>
      <c r="AD416" t="s">
        <v>209</v>
      </c>
      <c r="AE416" t="s">
        <v>1314</v>
      </c>
      <c r="AF416" t="s">
        <v>1315</v>
      </c>
      <c r="AG416" t="s">
        <v>1963</v>
      </c>
      <c r="AI416" t="s">
        <v>1964</v>
      </c>
      <c r="AJ416" t="s">
        <v>1965</v>
      </c>
      <c r="AK416">
        <v>46975</v>
      </c>
      <c r="AL416">
        <v>0</v>
      </c>
      <c r="AM416">
        <v>21370</v>
      </c>
      <c r="AN416">
        <v>78047</v>
      </c>
      <c r="AO416">
        <v>81950</v>
      </c>
      <c r="AP416">
        <v>86048</v>
      </c>
      <c r="AQ416">
        <v>90350</v>
      </c>
      <c r="AR416">
        <v>94868</v>
      </c>
      <c r="AS416">
        <v>0</v>
      </c>
      <c r="AU416" t="s">
        <v>1316</v>
      </c>
      <c r="AW416">
        <v>12415</v>
      </c>
      <c r="AX416">
        <v>186990</v>
      </c>
      <c r="AY416">
        <v>93495</v>
      </c>
      <c r="AZ416" t="s">
        <v>1317</v>
      </c>
      <c r="BA416" t="s">
        <v>1318</v>
      </c>
      <c r="BB416" t="s">
        <v>2044</v>
      </c>
      <c r="BC416" t="s">
        <v>2045</v>
      </c>
      <c r="BD416" t="s">
        <v>216</v>
      </c>
      <c r="BE416" t="s">
        <v>1968</v>
      </c>
      <c r="BF416" t="s">
        <v>1969</v>
      </c>
      <c r="BG416" t="s">
        <v>1904</v>
      </c>
      <c r="BH416">
        <v>72</v>
      </c>
      <c r="BI416">
        <v>72</v>
      </c>
      <c r="BJ416" t="s">
        <v>1968</v>
      </c>
      <c r="BK416" t="s">
        <v>1969</v>
      </c>
      <c r="BN416">
        <v>10</v>
      </c>
      <c r="BO416">
        <v>120</v>
      </c>
      <c r="BP416" t="s">
        <v>1321</v>
      </c>
      <c r="BQ416">
        <v>12735</v>
      </c>
      <c r="BR416" t="s">
        <v>1322</v>
      </c>
      <c r="BS416">
        <v>21</v>
      </c>
      <c r="BT416" s="13">
        <v>44561</v>
      </c>
      <c r="BU416" s="13"/>
      <c r="BV416" s="13"/>
    </row>
    <row r="417" spans="1:74">
      <c r="A417">
        <v>5657</v>
      </c>
      <c r="B417" t="s">
        <v>528</v>
      </c>
      <c r="C417" t="s">
        <v>531</v>
      </c>
      <c r="D417" t="s">
        <v>2081</v>
      </c>
      <c r="E417" t="s">
        <v>1308</v>
      </c>
      <c r="F417" t="s">
        <v>2077</v>
      </c>
      <c r="G417" t="s">
        <v>1956</v>
      </c>
      <c r="H417" s="13">
        <v>44287</v>
      </c>
      <c r="I417" s="13">
        <v>45017</v>
      </c>
      <c r="J417" s="13">
        <v>45382</v>
      </c>
      <c r="K417" s="13">
        <v>46112</v>
      </c>
      <c r="L417">
        <v>3526094</v>
      </c>
      <c r="M417" t="s">
        <v>1309</v>
      </c>
      <c r="N417" t="s">
        <v>1310</v>
      </c>
      <c r="P417" t="s">
        <v>1311</v>
      </c>
      <c r="Q417" t="s">
        <v>1312</v>
      </c>
      <c r="R417" t="s">
        <v>1313</v>
      </c>
      <c r="S417" t="s">
        <v>1959</v>
      </c>
      <c r="T417" t="s">
        <v>170</v>
      </c>
      <c r="U417" t="s">
        <v>171</v>
      </c>
      <c r="V417" t="s">
        <v>172</v>
      </c>
      <c r="W417" t="s">
        <v>173</v>
      </c>
      <c r="X417" t="s">
        <v>174</v>
      </c>
      <c r="Y417" t="s">
        <v>175</v>
      </c>
      <c r="Z417">
        <v>764433</v>
      </c>
      <c r="AA417" t="s">
        <v>1973</v>
      </c>
      <c r="AB417">
        <v>9</v>
      </c>
      <c r="AC417">
        <v>764433</v>
      </c>
      <c r="AD417" t="s">
        <v>209</v>
      </c>
      <c r="AE417" t="s">
        <v>1314</v>
      </c>
      <c r="AF417" t="s">
        <v>1315</v>
      </c>
      <c r="AG417" t="s">
        <v>1963</v>
      </c>
      <c r="AI417" t="s">
        <v>1964</v>
      </c>
      <c r="AJ417" t="s">
        <v>1965</v>
      </c>
      <c r="AK417">
        <v>384082</v>
      </c>
      <c r="AL417">
        <v>0</v>
      </c>
      <c r="AM417">
        <v>174729</v>
      </c>
      <c r="AN417">
        <v>638134</v>
      </c>
      <c r="AO417">
        <v>670041</v>
      </c>
      <c r="AP417">
        <v>703543</v>
      </c>
      <c r="AQ417">
        <v>738720</v>
      </c>
      <c r="AR417">
        <v>775656</v>
      </c>
      <c r="AS417">
        <v>0</v>
      </c>
      <c r="AU417" t="s">
        <v>1316</v>
      </c>
      <c r="AW417">
        <v>101510</v>
      </c>
      <c r="AX417">
        <v>1528866</v>
      </c>
      <c r="AY417">
        <v>764433</v>
      </c>
      <c r="AZ417" t="s">
        <v>1317</v>
      </c>
      <c r="BA417" t="s">
        <v>1318</v>
      </c>
      <c r="BB417" t="s">
        <v>2044</v>
      </c>
      <c r="BC417" t="s">
        <v>2045</v>
      </c>
      <c r="BD417" t="s">
        <v>216</v>
      </c>
      <c r="BE417" t="s">
        <v>1968</v>
      </c>
      <c r="BF417" t="s">
        <v>1969</v>
      </c>
      <c r="BG417" t="s">
        <v>1904</v>
      </c>
      <c r="BH417">
        <v>72</v>
      </c>
      <c r="BI417">
        <v>72</v>
      </c>
      <c r="BJ417" t="s">
        <v>1968</v>
      </c>
      <c r="BK417" t="s">
        <v>1969</v>
      </c>
      <c r="BN417">
        <v>10</v>
      </c>
      <c r="BO417">
        <v>120</v>
      </c>
      <c r="BP417" t="s">
        <v>1321</v>
      </c>
      <c r="BQ417">
        <v>104112</v>
      </c>
      <c r="BR417" t="s">
        <v>1322</v>
      </c>
      <c r="BS417">
        <v>21</v>
      </c>
      <c r="BT417" s="13">
        <v>44561</v>
      </c>
      <c r="BU417" s="13"/>
      <c r="BV417" s="13"/>
    </row>
    <row r="418" spans="1:74">
      <c r="A418">
        <v>5658</v>
      </c>
      <c r="B418" t="s">
        <v>528</v>
      </c>
      <c r="C418" t="s">
        <v>531</v>
      </c>
      <c r="D418" t="s">
        <v>2102</v>
      </c>
      <c r="E418" t="s">
        <v>1308</v>
      </c>
      <c r="F418" t="s">
        <v>2088</v>
      </c>
      <c r="G418" t="s">
        <v>1956</v>
      </c>
      <c r="H418" s="13">
        <v>44287</v>
      </c>
      <c r="I418" s="13">
        <v>45017</v>
      </c>
      <c r="J418" s="13">
        <v>45382</v>
      </c>
      <c r="K418" s="13">
        <v>46112</v>
      </c>
      <c r="L418">
        <v>1763046</v>
      </c>
      <c r="M418" t="s">
        <v>1309</v>
      </c>
      <c r="N418" t="s">
        <v>1310</v>
      </c>
      <c r="P418" t="s">
        <v>1311</v>
      </c>
      <c r="Q418" t="s">
        <v>1312</v>
      </c>
      <c r="R418" t="s">
        <v>1313</v>
      </c>
      <c r="S418" t="s">
        <v>1959</v>
      </c>
      <c r="T418" t="s">
        <v>170</v>
      </c>
      <c r="U418" t="s">
        <v>171</v>
      </c>
      <c r="V418" t="s">
        <v>172</v>
      </c>
      <c r="W418" t="s">
        <v>173</v>
      </c>
      <c r="X418" t="s">
        <v>174</v>
      </c>
      <c r="Y418" t="s">
        <v>175</v>
      </c>
      <c r="Z418">
        <v>382216</v>
      </c>
      <c r="AA418" t="s">
        <v>1973</v>
      </c>
      <c r="AB418">
        <v>9</v>
      </c>
      <c r="AC418">
        <v>382216</v>
      </c>
      <c r="AD418" t="s">
        <v>209</v>
      </c>
      <c r="AE418" t="s">
        <v>1314</v>
      </c>
      <c r="AF418" t="s">
        <v>1315</v>
      </c>
      <c r="AG418" t="s">
        <v>1963</v>
      </c>
      <c r="AI418" t="s">
        <v>1964</v>
      </c>
      <c r="AJ418" t="s">
        <v>1965</v>
      </c>
      <c r="AK418">
        <v>192041</v>
      </c>
      <c r="AL418">
        <v>0</v>
      </c>
      <c r="AM418">
        <v>87364</v>
      </c>
      <c r="AN418">
        <v>319067</v>
      </c>
      <c r="AO418">
        <v>335020</v>
      </c>
      <c r="AP418">
        <v>351771</v>
      </c>
      <c r="AQ418">
        <v>369360</v>
      </c>
      <c r="AR418">
        <v>387828</v>
      </c>
      <c r="AS418">
        <v>0</v>
      </c>
      <c r="AU418" t="s">
        <v>1316</v>
      </c>
      <c r="AW418">
        <v>50755</v>
      </c>
      <c r="AX418">
        <v>764432</v>
      </c>
      <c r="AY418">
        <v>382216</v>
      </c>
      <c r="AZ418" t="s">
        <v>1317</v>
      </c>
      <c r="BA418" t="s">
        <v>1318</v>
      </c>
      <c r="BB418" t="s">
        <v>2044</v>
      </c>
      <c r="BC418" t="s">
        <v>2045</v>
      </c>
      <c r="BD418" t="s">
        <v>216</v>
      </c>
      <c r="BE418" t="s">
        <v>1968</v>
      </c>
      <c r="BF418" t="s">
        <v>1969</v>
      </c>
      <c r="BG418" t="s">
        <v>1904</v>
      </c>
      <c r="BH418">
        <v>72</v>
      </c>
      <c r="BI418">
        <v>72</v>
      </c>
      <c r="BJ418" t="s">
        <v>1968</v>
      </c>
      <c r="BK418" t="s">
        <v>1969</v>
      </c>
      <c r="BN418">
        <v>10</v>
      </c>
      <c r="BO418">
        <v>120</v>
      </c>
      <c r="BP418" t="s">
        <v>1321</v>
      </c>
      <c r="BQ418">
        <v>52056</v>
      </c>
      <c r="BR418" t="s">
        <v>1322</v>
      </c>
      <c r="BS418">
        <v>21</v>
      </c>
      <c r="BT418" s="13">
        <v>44561</v>
      </c>
      <c r="BU418" s="13"/>
      <c r="BV418" s="13"/>
    </row>
    <row r="419" spans="1:74">
      <c r="A419">
        <v>5659</v>
      </c>
      <c r="B419" t="s">
        <v>528</v>
      </c>
      <c r="C419" t="s">
        <v>531</v>
      </c>
      <c r="D419" t="s">
        <v>2046</v>
      </c>
      <c r="E419" t="s">
        <v>2047</v>
      </c>
      <c r="F419" t="s">
        <v>1955</v>
      </c>
      <c r="G419" t="s">
        <v>1956</v>
      </c>
      <c r="H419" s="13">
        <v>44287</v>
      </c>
      <c r="I419" s="13">
        <v>45017</v>
      </c>
      <c r="J419" s="13">
        <v>45382</v>
      </c>
      <c r="K419" s="13">
        <v>46112</v>
      </c>
      <c r="L419">
        <v>1879307</v>
      </c>
      <c r="M419" t="s">
        <v>2048</v>
      </c>
      <c r="N419" t="s">
        <v>2049</v>
      </c>
      <c r="O419" t="s">
        <v>2050</v>
      </c>
      <c r="P419" t="s">
        <v>2051</v>
      </c>
      <c r="Q419" t="s">
        <v>2052</v>
      </c>
      <c r="R419" t="s">
        <v>2053</v>
      </c>
      <c r="S419" t="s">
        <v>1959</v>
      </c>
      <c r="T419" t="s">
        <v>170</v>
      </c>
      <c r="U419" t="s">
        <v>171</v>
      </c>
      <c r="V419" t="s">
        <v>172</v>
      </c>
      <c r="W419" t="s">
        <v>173</v>
      </c>
      <c r="X419" t="s">
        <v>174</v>
      </c>
      <c r="Y419" t="s">
        <v>175</v>
      </c>
      <c r="Z419">
        <v>357316</v>
      </c>
      <c r="AA419" t="s">
        <v>1973</v>
      </c>
      <c r="AB419">
        <v>9</v>
      </c>
      <c r="AC419">
        <v>387203</v>
      </c>
      <c r="AD419" t="s">
        <v>268</v>
      </c>
      <c r="AE419" t="s">
        <v>2054</v>
      </c>
      <c r="AF419" t="s">
        <v>2055</v>
      </c>
      <c r="AG419" t="s">
        <v>1963</v>
      </c>
      <c r="AI419" t="s">
        <v>1964</v>
      </c>
      <c r="AJ419" t="s">
        <v>1965</v>
      </c>
      <c r="AK419">
        <v>210528</v>
      </c>
      <c r="AL419">
        <v>3825</v>
      </c>
      <c r="AM419">
        <v>10922</v>
      </c>
      <c r="AN419">
        <v>340107</v>
      </c>
      <c r="AO419">
        <v>357112</v>
      </c>
      <c r="AP419">
        <v>374968</v>
      </c>
      <c r="AQ419">
        <v>393717</v>
      </c>
      <c r="AR419">
        <v>413403</v>
      </c>
      <c r="AS419">
        <v>0</v>
      </c>
      <c r="AU419" t="s">
        <v>324</v>
      </c>
      <c r="AW419">
        <v>101767</v>
      </c>
      <c r="AX419">
        <v>387203</v>
      </c>
      <c r="AY419">
        <v>357316</v>
      </c>
      <c r="AZ419" t="s">
        <v>2056</v>
      </c>
      <c r="BA419" t="s">
        <v>2057</v>
      </c>
      <c r="BB419" t="s">
        <v>235</v>
      </c>
      <c r="BC419" t="s">
        <v>2058</v>
      </c>
      <c r="BD419" t="s">
        <v>2059</v>
      </c>
      <c r="BE419" t="s">
        <v>1968</v>
      </c>
      <c r="BF419" t="s">
        <v>1969</v>
      </c>
      <c r="BG419" t="s">
        <v>1904</v>
      </c>
      <c r="BH419">
        <v>72</v>
      </c>
      <c r="BI419">
        <v>72</v>
      </c>
      <c r="BJ419" t="s">
        <v>1968</v>
      </c>
      <c r="BK419" t="s">
        <v>1969</v>
      </c>
      <c r="BN419">
        <v>5</v>
      </c>
      <c r="BO419">
        <v>60</v>
      </c>
      <c r="BP419" t="s">
        <v>2060</v>
      </c>
      <c r="BQ419">
        <v>30274</v>
      </c>
      <c r="BR419" t="s">
        <v>2061</v>
      </c>
      <c r="BT419" s="13"/>
      <c r="BU419" s="13"/>
      <c r="BV419" s="13"/>
    </row>
    <row r="420" spans="1:74">
      <c r="A420">
        <v>5660</v>
      </c>
      <c r="B420" t="s">
        <v>528</v>
      </c>
      <c r="C420" t="s">
        <v>531</v>
      </c>
      <c r="D420" t="s">
        <v>2082</v>
      </c>
      <c r="E420" t="s">
        <v>2047</v>
      </c>
      <c r="F420" t="s">
        <v>2077</v>
      </c>
      <c r="G420" t="s">
        <v>1956</v>
      </c>
      <c r="H420" s="13">
        <v>44287</v>
      </c>
      <c r="I420" s="13">
        <v>45017</v>
      </c>
      <c r="J420" s="13">
        <v>45382</v>
      </c>
      <c r="K420" s="13">
        <v>46112</v>
      </c>
      <c r="L420">
        <v>15845374</v>
      </c>
      <c r="M420" t="s">
        <v>2048</v>
      </c>
      <c r="N420" t="s">
        <v>2049</v>
      </c>
      <c r="O420" t="s">
        <v>2050</v>
      </c>
      <c r="P420" t="s">
        <v>2051</v>
      </c>
      <c r="Q420" t="s">
        <v>2052</v>
      </c>
      <c r="R420" t="s">
        <v>2053</v>
      </c>
      <c r="S420" t="s">
        <v>1959</v>
      </c>
      <c r="T420" t="s">
        <v>170</v>
      </c>
      <c r="U420" t="s">
        <v>171</v>
      </c>
      <c r="V420" t="s">
        <v>172</v>
      </c>
      <c r="W420" t="s">
        <v>173</v>
      </c>
      <c r="X420" t="s">
        <v>174</v>
      </c>
      <c r="Y420" t="s">
        <v>175</v>
      </c>
      <c r="Z420">
        <v>3012714</v>
      </c>
      <c r="AA420" t="s">
        <v>1973</v>
      </c>
      <c r="AB420">
        <v>9</v>
      </c>
      <c r="AC420">
        <v>3264714</v>
      </c>
      <c r="AD420" t="s">
        <v>268</v>
      </c>
      <c r="AE420" t="s">
        <v>2054</v>
      </c>
      <c r="AF420" t="s">
        <v>2055</v>
      </c>
      <c r="AG420" t="s">
        <v>1963</v>
      </c>
      <c r="AI420" t="s">
        <v>1964</v>
      </c>
      <c r="AJ420" t="s">
        <v>1965</v>
      </c>
      <c r="AK420">
        <v>1774953</v>
      </c>
      <c r="AL420">
        <v>32256</v>
      </c>
      <c r="AM420">
        <v>92091</v>
      </c>
      <c r="AN420">
        <v>2867613</v>
      </c>
      <c r="AO420">
        <v>3010994</v>
      </c>
      <c r="AP420">
        <v>3161544</v>
      </c>
      <c r="AQ420">
        <v>3319621</v>
      </c>
      <c r="AR420">
        <v>3485602</v>
      </c>
      <c r="AS420">
        <v>0</v>
      </c>
      <c r="AU420" t="s">
        <v>324</v>
      </c>
      <c r="AW420">
        <v>858073</v>
      </c>
      <c r="AX420">
        <v>3264714</v>
      </c>
      <c r="AY420">
        <v>3012714</v>
      </c>
      <c r="AZ420" t="s">
        <v>2056</v>
      </c>
      <c r="BA420" t="s">
        <v>2057</v>
      </c>
      <c r="BB420" t="s">
        <v>235</v>
      </c>
      <c r="BC420" t="s">
        <v>2058</v>
      </c>
      <c r="BD420" t="s">
        <v>2059</v>
      </c>
      <c r="BE420" t="s">
        <v>1968</v>
      </c>
      <c r="BF420" t="s">
        <v>1969</v>
      </c>
      <c r="BG420" t="s">
        <v>1904</v>
      </c>
      <c r="BH420">
        <v>72</v>
      </c>
      <c r="BI420">
        <v>72</v>
      </c>
      <c r="BJ420" t="s">
        <v>1968</v>
      </c>
      <c r="BK420" t="s">
        <v>1969</v>
      </c>
      <c r="BN420">
        <v>5</v>
      </c>
      <c r="BO420">
        <v>60</v>
      </c>
      <c r="BP420" t="s">
        <v>2060</v>
      </c>
      <c r="BQ420">
        <v>255341</v>
      </c>
      <c r="BR420" t="s">
        <v>2061</v>
      </c>
      <c r="BT420" s="13"/>
      <c r="BU420" s="13"/>
      <c r="BV420" s="13"/>
    </row>
    <row r="421" spans="1:74">
      <c r="A421">
        <v>5661</v>
      </c>
      <c r="B421" t="s">
        <v>528</v>
      </c>
      <c r="C421" t="s">
        <v>531</v>
      </c>
      <c r="D421" t="s">
        <v>2103</v>
      </c>
      <c r="E421" t="s">
        <v>2047</v>
      </c>
      <c r="F421" t="s">
        <v>2088</v>
      </c>
      <c r="G421" t="s">
        <v>1956</v>
      </c>
      <c r="H421" s="13">
        <v>44287</v>
      </c>
      <c r="I421" s="13">
        <v>45017</v>
      </c>
      <c r="J421" s="13">
        <v>45382</v>
      </c>
      <c r="K421" s="13">
        <v>46112</v>
      </c>
      <c r="L421">
        <v>3085683</v>
      </c>
      <c r="M421" t="s">
        <v>2048</v>
      </c>
      <c r="N421" t="s">
        <v>2049</v>
      </c>
      <c r="O421" t="s">
        <v>2050</v>
      </c>
      <c r="P421" t="s">
        <v>2051</v>
      </c>
      <c r="Q421" t="s">
        <v>2052</v>
      </c>
      <c r="R421" t="s">
        <v>2053</v>
      </c>
      <c r="S421" t="s">
        <v>1959</v>
      </c>
      <c r="T421" t="s">
        <v>170</v>
      </c>
      <c r="U421" t="s">
        <v>171</v>
      </c>
      <c r="V421" t="s">
        <v>172</v>
      </c>
      <c r="W421" t="s">
        <v>173</v>
      </c>
      <c r="X421" t="s">
        <v>174</v>
      </c>
      <c r="Y421" t="s">
        <v>175</v>
      </c>
      <c r="Z421">
        <v>586687</v>
      </c>
      <c r="AA421" t="s">
        <v>1973</v>
      </c>
      <c r="AB421">
        <v>9</v>
      </c>
      <c r="AC421">
        <v>635770</v>
      </c>
      <c r="AD421" t="s">
        <v>268</v>
      </c>
      <c r="AE421" t="s">
        <v>2054</v>
      </c>
      <c r="AF421" t="s">
        <v>2055</v>
      </c>
      <c r="AG421" t="s">
        <v>1963</v>
      </c>
      <c r="AI421" t="s">
        <v>1964</v>
      </c>
      <c r="AJ421" t="s">
        <v>1965</v>
      </c>
      <c r="AK421">
        <v>345617</v>
      </c>
      <c r="AL421">
        <v>6283</v>
      </c>
      <c r="AM421">
        <v>17937</v>
      </c>
      <c r="AN421">
        <v>558430</v>
      </c>
      <c r="AO421">
        <v>586352</v>
      </c>
      <c r="AP421">
        <v>615670</v>
      </c>
      <c r="AQ421">
        <v>646454</v>
      </c>
      <c r="AR421">
        <v>678777</v>
      </c>
      <c r="AS421">
        <v>0</v>
      </c>
      <c r="AU421" t="s">
        <v>324</v>
      </c>
      <c r="AW421">
        <v>167131</v>
      </c>
      <c r="AX421">
        <v>635770</v>
      </c>
      <c r="AY421">
        <v>586687</v>
      </c>
      <c r="AZ421" t="s">
        <v>2056</v>
      </c>
      <c r="BA421" t="s">
        <v>2057</v>
      </c>
      <c r="BB421" t="s">
        <v>235</v>
      </c>
      <c r="BC421" t="s">
        <v>2058</v>
      </c>
      <c r="BD421" t="s">
        <v>2059</v>
      </c>
      <c r="BE421" t="s">
        <v>1968</v>
      </c>
      <c r="BF421" t="s">
        <v>1969</v>
      </c>
      <c r="BG421" t="s">
        <v>1904</v>
      </c>
      <c r="BH421">
        <v>72</v>
      </c>
      <c r="BI421">
        <v>72</v>
      </c>
      <c r="BJ421" t="s">
        <v>1968</v>
      </c>
      <c r="BK421" t="s">
        <v>1969</v>
      </c>
      <c r="BN421">
        <v>5</v>
      </c>
      <c r="BO421">
        <v>60</v>
      </c>
      <c r="BP421" t="s">
        <v>2060</v>
      </c>
      <c r="BQ421">
        <v>49719</v>
      </c>
      <c r="BR421" t="s">
        <v>2061</v>
      </c>
      <c r="BT421" s="13"/>
      <c r="BU421" s="13"/>
      <c r="BV421" s="13"/>
    </row>
    <row r="422" spans="1:74">
      <c r="A422">
        <v>5662</v>
      </c>
      <c r="B422" t="s">
        <v>528</v>
      </c>
      <c r="C422" t="s">
        <v>531</v>
      </c>
      <c r="D422" t="s">
        <v>1979</v>
      </c>
      <c r="E422" t="s">
        <v>1472</v>
      </c>
      <c r="F422" t="s">
        <v>1955</v>
      </c>
      <c r="G422" t="s">
        <v>1956</v>
      </c>
      <c r="H422" s="13">
        <v>43922</v>
      </c>
      <c r="I422" s="13">
        <v>45017</v>
      </c>
      <c r="J422" s="13">
        <v>45382</v>
      </c>
      <c r="K422" s="13">
        <v>45747</v>
      </c>
      <c r="L422">
        <v>1285455</v>
      </c>
      <c r="M422" t="s">
        <v>1473</v>
      </c>
      <c r="N422" t="s">
        <v>1474</v>
      </c>
      <c r="O422" t="s">
        <v>1084</v>
      </c>
      <c r="P422" t="s">
        <v>167</v>
      </c>
      <c r="Q422" t="s">
        <v>377</v>
      </c>
      <c r="R422" t="s">
        <v>1475</v>
      </c>
      <c r="S422" t="s">
        <v>1959</v>
      </c>
      <c r="T422" t="s">
        <v>170</v>
      </c>
      <c r="U422" t="s">
        <v>171</v>
      </c>
      <c r="V422" t="s">
        <v>172</v>
      </c>
      <c r="W422" t="s">
        <v>173</v>
      </c>
      <c r="X422" t="s">
        <v>174</v>
      </c>
      <c r="Y422" t="s">
        <v>175</v>
      </c>
      <c r="Z422">
        <v>268127</v>
      </c>
      <c r="AA422" t="s">
        <v>1960</v>
      </c>
      <c r="AB422">
        <v>9</v>
      </c>
      <c r="AC422">
        <v>268127</v>
      </c>
      <c r="AD422" t="s">
        <v>1476</v>
      </c>
      <c r="AE422" t="s">
        <v>1477</v>
      </c>
      <c r="AF422" t="s">
        <v>1478</v>
      </c>
      <c r="AG422" t="s">
        <v>1963</v>
      </c>
      <c r="AI422" t="s">
        <v>1964</v>
      </c>
      <c r="AJ422" t="s">
        <v>1965</v>
      </c>
      <c r="AK422">
        <v>156375</v>
      </c>
      <c r="AL422">
        <v>0</v>
      </c>
      <c r="AM422">
        <v>21307</v>
      </c>
      <c r="AN422">
        <v>201240</v>
      </c>
      <c r="AO422">
        <v>251550</v>
      </c>
      <c r="AP422">
        <v>264128</v>
      </c>
      <c r="AQ422">
        <v>277335</v>
      </c>
      <c r="AR422">
        <v>291202</v>
      </c>
      <c r="AS422">
        <v>0</v>
      </c>
      <c r="AW422">
        <v>55548</v>
      </c>
      <c r="AX422">
        <v>536254</v>
      </c>
      <c r="AY422">
        <v>268127</v>
      </c>
      <c r="AZ422" t="s">
        <v>1479</v>
      </c>
      <c r="BA422" t="s">
        <v>1088</v>
      </c>
      <c r="BB422" t="s">
        <v>1980</v>
      </c>
      <c r="BC422" t="s">
        <v>1981</v>
      </c>
      <c r="BD422" t="s">
        <v>216</v>
      </c>
      <c r="BE422" t="s">
        <v>1968</v>
      </c>
      <c r="BF422" t="s">
        <v>1969</v>
      </c>
      <c r="BG422" t="s">
        <v>1904</v>
      </c>
      <c r="BH422">
        <v>72</v>
      </c>
      <c r="BI422">
        <v>72</v>
      </c>
      <c r="BJ422" t="s">
        <v>1968</v>
      </c>
      <c r="BK422" t="s">
        <v>1969</v>
      </c>
      <c r="BN422">
        <v>10</v>
      </c>
      <c r="BO422">
        <v>120</v>
      </c>
      <c r="BP422" t="s">
        <v>1482</v>
      </c>
      <c r="BQ422">
        <v>34897</v>
      </c>
      <c r="BR422" t="s">
        <v>1483</v>
      </c>
      <c r="BT422" s="13"/>
      <c r="BU422" s="13"/>
      <c r="BV422" s="13"/>
    </row>
    <row r="423" spans="1:74">
      <c r="A423">
        <v>5663</v>
      </c>
      <c r="B423" t="s">
        <v>528</v>
      </c>
      <c r="C423" t="s">
        <v>531</v>
      </c>
      <c r="D423" t="s">
        <v>1983</v>
      </c>
      <c r="E423" t="s">
        <v>1984</v>
      </c>
      <c r="F423" t="s">
        <v>1955</v>
      </c>
      <c r="G423" t="s">
        <v>1956</v>
      </c>
      <c r="H423" s="13">
        <v>43922</v>
      </c>
      <c r="I423" s="13">
        <v>45017</v>
      </c>
      <c r="J423" s="13">
        <v>45382</v>
      </c>
      <c r="K423" s="13">
        <v>45747</v>
      </c>
      <c r="L423">
        <v>1532651</v>
      </c>
      <c r="M423" t="s">
        <v>1984</v>
      </c>
      <c r="N423" t="s">
        <v>1985</v>
      </c>
      <c r="O423" t="s">
        <v>1986</v>
      </c>
      <c r="P423" t="s">
        <v>1987</v>
      </c>
      <c r="Q423" t="s">
        <v>1988</v>
      </c>
      <c r="R423" t="s">
        <v>1989</v>
      </c>
      <c r="S423" t="s">
        <v>1959</v>
      </c>
      <c r="T423" t="s">
        <v>170</v>
      </c>
      <c r="U423" t="s">
        <v>171</v>
      </c>
      <c r="V423" t="s">
        <v>172</v>
      </c>
      <c r="W423" t="s">
        <v>173</v>
      </c>
      <c r="X423" t="s">
        <v>174</v>
      </c>
      <c r="Y423" t="s">
        <v>175</v>
      </c>
      <c r="Z423">
        <v>308614</v>
      </c>
      <c r="AA423" t="s">
        <v>1960</v>
      </c>
      <c r="AB423">
        <v>9</v>
      </c>
      <c r="AC423">
        <v>313108</v>
      </c>
      <c r="AD423" t="s">
        <v>268</v>
      </c>
      <c r="AE423" t="s">
        <v>1990</v>
      </c>
      <c r="AF423" t="s">
        <v>1991</v>
      </c>
      <c r="AG423" t="s">
        <v>1963</v>
      </c>
      <c r="AI423" t="s">
        <v>1964</v>
      </c>
      <c r="AJ423" t="s">
        <v>1965</v>
      </c>
      <c r="AK423">
        <v>172936</v>
      </c>
      <c r="AL423">
        <v>3338</v>
      </c>
      <c r="AM423">
        <v>28056</v>
      </c>
      <c r="AN423">
        <v>266550</v>
      </c>
      <c r="AO423">
        <v>293750</v>
      </c>
      <c r="AP423">
        <v>308438</v>
      </c>
      <c r="AQ423">
        <v>323860</v>
      </c>
      <c r="AR423">
        <v>340053</v>
      </c>
      <c r="AS423">
        <v>0</v>
      </c>
      <c r="AW423">
        <v>60719</v>
      </c>
      <c r="AX423">
        <v>313108</v>
      </c>
      <c r="AY423">
        <v>308614</v>
      </c>
      <c r="AZ423" t="s">
        <v>1329</v>
      </c>
      <c r="BA423" t="s">
        <v>1992</v>
      </c>
      <c r="BB423" t="s">
        <v>1993</v>
      </c>
      <c r="BC423" t="s">
        <v>1994</v>
      </c>
      <c r="BD423" t="s">
        <v>216</v>
      </c>
      <c r="BE423" t="s">
        <v>1968</v>
      </c>
      <c r="BF423" t="s">
        <v>1969</v>
      </c>
      <c r="BG423" t="s">
        <v>1904</v>
      </c>
      <c r="BH423">
        <v>72</v>
      </c>
      <c r="BI423">
        <v>72</v>
      </c>
      <c r="BJ423" t="s">
        <v>1968</v>
      </c>
      <c r="BK423" t="s">
        <v>1969</v>
      </c>
      <c r="BN423">
        <v>5</v>
      </c>
      <c r="BO423">
        <v>60</v>
      </c>
      <c r="BP423" t="s">
        <v>1995</v>
      </c>
      <c r="BQ423">
        <v>43565</v>
      </c>
      <c r="BT423" s="13"/>
      <c r="BU423" s="13"/>
      <c r="BV423" s="13"/>
    </row>
    <row r="424" spans="1:74">
      <c r="A424">
        <v>5664</v>
      </c>
      <c r="B424" t="s">
        <v>528</v>
      </c>
      <c r="C424" t="s">
        <v>531</v>
      </c>
      <c r="D424" t="s">
        <v>1972</v>
      </c>
      <c r="E424" t="s">
        <v>1253</v>
      </c>
      <c r="F424" t="s">
        <v>1955</v>
      </c>
      <c r="G424" t="s">
        <v>1956</v>
      </c>
      <c r="H424" s="13">
        <v>43922</v>
      </c>
      <c r="I424" s="13">
        <v>45017</v>
      </c>
      <c r="J424" s="13">
        <v>45382</v>
      </c>
      <c r="K424" s="13">
        <v>45747</v>
      </c>
      <c r="L424">
        <v>30570077</v>
      </c>
      <c r="M424" t="s">
        <v>1254</v>
      </c>
      <c r="N424" t="s">
        <v>1255</v>
      </c>
      <c r="P424" t="s">
        <v>167</v>
      </c>
      <c r="Q424" t="s">
        <v>1256</v>
      </c>
      <c r="R424" t="s">
        <v>1257</v>
      </c>
      <c r="S424" t="s">
        <v>1959</v>
      </c>
      <c r="T424" t="s">
        <v>170</v>
      </c>
      <c r="U424" t="s">
        <v>171</v>
      </c>
      <c r="V424" t="s">
        <v>172</v>
      </c>
      <c r="W424" t="s">
        <v>173</v>
      </c>
      <c r="X424" t="s">
        <v>174</v>
      </c>
      <c r="Y424" t="s">
        <v>175</v>
      </c>
      <c r="Z424">
        <v>6159037</v>
      </c>
      <c r="AA424" t="s">
        <v>1973</v>
      </c>
      <c r="AB424">
        <v>9</v>
      </c>
      <c r="AC424">
        <v>6547510</v>
      </c>
      <c r="AD424" t="s">
        <v>268</v>
      </c>
      <c r="AE424" t="s">
        <v>1258</v>
      </c>
      <c r="AG424" t="s">
        <v>1963</v>
      </c>
      <c r="AI424" t="s">
        <v>1964</v>
      </c>
      <c r="AJ424" t="s">
        <v>1965</v>
      </c>
      <c r="AK424">
        <v>3196627</v>
      </c>
      <c r="AL424">
        <v>11597</v>
      </c>
      <c r="AM424">
        <v>918265</v>
      </c>
      <c r="AN424">
        <v>5302400</v>
      </c>
      <c r="AO424">
        <v>5862400</v>
      </c>
      <c r="AP424">
        <v>6155520</v>
      </c>
      <c r="AQ424">
        <v>6463296</v>
      </c>
      <c r="AR424">
        <v>6786461</v>
      </c>
      <c r="AS424">
        <v>0</v>
      </c>
      <c r="AU424" t="s">
        <v>1259</v>
      </c>
      <c r="AW424">
        <v>1700704</v>
      </c>
      <c r="AX424">
        <v>13095020</v>
      </c>
      <c r="AY424">
        <v>6159037</v>
      </c>
      <c r="AZ424" t="s">
        <v>1260</v>
      </c>
      <c r="BA424" t="s">
        <v>1261</v>
      </c>
      <c r="BB424" t="s">
        <v>1974</v>
      </c>
      <c r="BC424" t="s">
        <v>498</v>
      </c>
      <c r="BD424" t="s">
        <v>1264</v>
      </c>
      <c r="BE424" t="s">
        <v>1968</v>
      </c>
      <c r="BF424" t="s">
        <v>1969</v>
      </c>
      <c r="BG424" t="s">
        <v>1904</v>
      </c>
      <c r="BH424">
        <v>72</v>
      </c>
      <c r="BI424">
        <v>72</v>
      </c>
      <c r="BJ424" t="s">
        <v>1968</v>
      </c>
      <c r="BK424" t="s">
        <v>1969</v>
      </c>
      <c r="BN424">
        <v>10</v>
      </c>
      <c r="BO424">
        <v>120</v>
      </c>
      <c r="BP424" t="s">
        <v>1265</v>
      </c>
      <c r="BQ424">
        <v>331844</v>
      </c>
      <c r="BR424" t="s">
        <v>1266</v>
      </c>
      <c r="BT424" s="13"/>
      <c r="BU424" s="13"/>
      <c r="BV424" s="13"/>
    </row>
    <row r="425" spans="1:74">
      <c r="A425">
        <v>5665</v>
      </c>
      <c r="B425" t="s">
        <v>528</v>
      </c>
      <c r="C425" t="s">
        <v>531</v>
      </c>
      <c r="D425" t="s">
        <v>2084</v>
      </c>
      <c r="E425" t="s">
        <v>1253</v>
      </c>
      <c r="F425" t="s">
        <v>2077</v>
      </c>
      <c r="G425" t="s">
        <v>1956</v>
      </c>
      <c r="H425" s="13">
        <v>44287</v>
      </c>
      <c r="I425" s="13">
        <v>45017</v>
      </c>
      <c r="J425" s="13">
        <v>45382</v>
      </c>
      <c r="K425" s="13">
        <v>46112</v>
      </c>
      <c r="L425">
        <v>234335114</v>
      </c>
      <c r="M425" t="s">
        <v>1254</v>
      </c>
      <c r="N425" t="s">
        <v>1255</v>
      </c>
      <c r="P425" t="s">
        <v>167</v>
      </c>
      <c r="Q425" t="s">
        <v>1256</v>
      </c>
      <c r="R425" t="s">
        <v>1257</v>
      </c>
      <c r="S425" t="s">
        <v>1959</v>
      </c>
      <c r="T425" t="s">
        <v>170</v>
      </c>
      <c r="U425" t="s">
        <v>171</v>
      </c>
      <c r="V425" t="s">
        <v>172</v>
      </c>
      <c r="W425" t="s">
        <v>173</v>
      </c>
      <c r="X425" t="s">
        <v>174</v>
      </c>
      <c r="Y425" t="s">
        <v>175</v>
      </c>
      <c r="Z425">
        <v>44554633</v>
      </c>
      <c r="AA425" t="s">
        <v>1973</v>
      </c>
      <c r="AB425">
        <v>9</v>
      </c>
      <c r="AC425">
        <v>47364832</v>
      </c>
      <c r="AD425" t="s">
        <v>268</v>
      </c>
      <c r="AE425" t="s">
        <v>1258</v>
      </c>
      <c r="AG425" t="s">
        <v>1963</v>
      </c>
      <c r="AI425" t="s">
        <v>1964</v>
      </c>
      <c r="AJ425" t="s">
        <v>1965</v>
      </c>
      <c r="AK425">
        <v>22512490</v>
      </c>
      <c r="AL425">
        <v>140102</v>
      </c>
      <c r="AM425">
        <v>6703156</v>
      </c>
      <c r="AN425">
        <v>42408750</v>
      </c>
      <c r="AO425">
        <v>44529188</v>
      </c>
      <c r="AP425">
        <v>46755647</v>
      </c>
      <c r="AQ425">
        <v>49093429</v>
      </c>
      <c r="AR425">
        <v>51548100</v>
      </c>
      <c r="AS425">
        <v>0</v>
      </c>
      <c r="AU425" t="s">
        <v>1259</v>
      </c>
      <c r="AW425">
        <v>11970578</v>
      </c>
      <c r="AX425">
        <v>94729664</v>
      </c>
      <c r="AY425">
        <v>44554633</v>
      </c>
      <c r="AZ425" t="s">
        <v>1260</v>
      </c>
      <c r="BA425" t="s">
        <v>1261</v>
      </c>
      <c r="BB425" t="s">
        <v>1974</v>
      </c>
      <c r="BC425" t="s">
        <v>498</v>
      </c>
      <c r="BD425" t="s">
        <v>1264</v>
      </c>
      <c r="BE425" t="s">
        <v>1968</v>
      </c>
      <c r="BF425" t="s">
        <v>1969</v>
      </c>
      <c r="BG425" t="s">
        <v>1904</v>
      </c>
      <c r="BH425">
        <v>72</v>
      </c>
      <c r="BI425">
        <v>72</v>
      </c>
      <c r="BJ425" t="s">
        <v>1968</v>
      </c>
      <c r="BK425" t="s">
        <v>1969</v>
      </c>
      <c r="BN425">
        <v>10</v>
      </c>
      <c r="BO425">
        <v>120</v>
      </c>
      <c r="BP425" t="s">
        <v>1265</v>
      </c>
      <c r="BQ425">
        <v>3228307</v>
      </c>
      <c r="BR425" t="s">
        <v>1266</v>
      </c>
      <c r="BT425" s="13"/>
      <c r="BU425" s="13"/>
      <c r="BV425" s="13"/>
    </row>
    <row r="426" spans="1:74">
      <c r="A426">
        <v>5666</v>
      </c>
      <c r="B426" t="s">
        <v>528</v>
      </c>
      <c r="C426" t="s">
        <v>531</v>
      </c>
      <c r="D426" t="s">
        <v>1953</v>
      </c>
      <c r="E426" t="s">
        <v>1954</v>
      </c>
      <c r="F426" t="s">
        <v>1955</v>
      </c>
      <c r="G426" t="s">
        <v>1956</v>
      </c>
      <c r="H426" s="13">
        <v>43922</v>
      </c>
      <c r="I426" s="13">
        <v>45017</v>
      </c>
      <c r="J426" s="13">
        <v>45382</v>
      </c>
      <c r="K426" s="13">
        <v>45747</v>
      </c>
      <c r="L426">
        <v>1896497</v>
      </c>
      <c r="M426" t="s">
        <v>1954</v>
      </c>
      <c r="N426" t="s">
        <v>1957</v>
      </c>
      <c r="P426" t="s">
        <v>902</v>
      </c>
      <c r="Q426" t="s">
        <v>903</v>
      </c>
      <c r="R426" t="s">
        <v>1958</v>
      </c>
      <c r="S426" t="s">
        <v>1959</v>
      </c>
      <c r="T426" t="s">
        <v>170</v>
      </c>
      <c r="U426" t="s">
        <v>171</v>
      </c>
      <c r="V426" t="s">
        <v>172</v>
      </c>
      <c r="W426" t="s">
        <v>173</v>
      </c>
      <c r="X426" t="s">
        <v>174</v>
      </c>
      <c r="Y426" t="s">
        <v>175</v>
      </c>
      <c r="Z426">
        <v>382743</v>
      </c>
      <c r="AA426" t="s">
        <v>1960</v>
      </c>
      <c r="AB426">
        <v>9</v>
      </c>
      <c r="AC426">
        <v>382743</v>
      </c>
      <c r="AD426" t="s">
        <v>209</v>
      </c>
      <c r="AE426" t="s">
        <v>1961</v>
      </c>
      <c r="AF426" t="s">
        <v>1962</v>
      </c>
      <c r="AG426" t="s">
        <v>1963</v>
      </c>
      <c r="AI426" t="s">
        <v>1964</v>
      </c>
      <c r="AJ426" t="s">
        <v>1965</v>
      </c>
      <c r="AK426">
        <v>287315</v>
      </c>
      <c r="AL426">
        <v>2382</v>
      </c>
      <c r="AM426">
        <v>0</v>
      </c>
      <c r="AN426">
        <v>327385</v>
      </c>
      <c r="AO426">
        <v>364052</v>
      </c>
      <c r="AP426">
        <v>382255</v>
      </c>
      <c r="AQ426">
        <v>401368</v>
      </c>
      <c r="AR426">
        <v>421437</v>
      </c>
      <c r="AS426">
        <v>0</v>
      </c>
      <c r="AW426">
        <v>28157</v>
      </c>
      <c r="AX426">
        <v>382743</v>
      </c>
      <c r="AY426">
        <v>382473</v>
      </c>
      <c r="AZ426" t="s">
        <v>1966</v>
      </c>
      <c r="BA426" t="s">
        <v>1967</v>
      </c>
      <c r="BB426" t="s">
        <v>1966</v>
      </c>
      <c r="BC426" t="s">
        <v>1967</v>
      </c>
      <c r="BD426" t="s">
        <v>216</v>
      </c>
      <c r="BE426" t="s">
        <v>1968</v>
      </c>
      <c r="BF426" t="s">
        <v>1969</v>
      </c>
      <c r="BG426" t="s">
        <v>1904</v>
      </c>
      <c r="BH426">
        <v>72</v>
      </c>
      <c r="BI426">
        <v>72</v>
      </c>
      <c r="BJ426" t="s">
        <v>1968</v>
      </c>
      <c r="BK426" t="s">
        <v>1969</v>
      </c>
      <c r="BN426">
        <v>5</v>
      </c>
      <c r="BO426">
        <v>60</v>
      </c>
      <c r="BP426" t="s">
        <v>1970</v>
      </c>
      <c r="BQ426">
        <v>64619</v>
      </c>
      <c r="BR426" t="s">
        <v>1971</v>
      </c>
      <c r="BS426">
        <v>0</v>
      </c>
      <c r="BT426" s="13"/>
      <c r="BU426" s="13"/>
      <c r="BV426" s="13"/>
    </row>
    <row r="427" spans="1:74">
      <c r="A427">
        <v>5667</v>
      </c>
      <c r="B427" t="s">
        <v>528</v>
      </c>
      <c r="C427" t="s">
        <v>531</v>
      </c>
      <c r="D427" t="s">
        <v>2085</v>
      </c>
      <c r="E427" t="s">
        <v>1954</v>
      </c>
      <c r="F427" t="s">
        <v>2077</v>
      </c>
      <c r="G427" t="s">
        <v>1956</v>
      </c>
      <c r="H427" s="13">
        <v>44287</v>
      </c>
      <c r="I427" s="13">
        <v>45017</v>
      </c>
      <c r="J427" s="13">
        <v>45382</v>
      </c>
      <c r="K427" s="13">
        <v>46112</v>
      </c>
      <c r="L427">
        <v>2210253</v>
      </c>
      <c r="M427" t="s">
        <v>1954</v>
      </c>
      <c r="N427" t="s">
        <v>1957</v>
      </c>
      <c r="P427" t="s">
        <v>902</v>
      </c>
      <c r="Q427" t="s">
        <v>903</v>
      </c>
      <c r="R427" t="s">
        <v>1958</v>
      </c>
      <c r="S427" t="s">
        <v>1959</v>
      </c>
      <c r="T427" t="s">
        <v>170</v>
      </c>
      <c r="U427" t="s">
        <v>171</v>
      </c>
      <c r="V427" t="s">
        <v>172</v>
      </c>
      <c r="W427" t="s">
        <v>173</v>
      </c>
      <c r="X427" t="s">
        <v>174</v>
      </c>
      <c r="Y427" t="s">
        <v>175</v>
      </c>
      <c r="Z427">
        <v>420240</v>
      </c>
      <c r="AA427" t="s">
        <v>1960</v>
      </c>
      <c r="AB427">
        <v>9</v>
      </c>
      <c r="AC427">
        <v>420240</v>
      </c>
      <c r="AD427" t="s">
        <v>209</v>
      </c>
      <c r="AE427" t="s">
        <v>1961</v>
      </c>
      <c r="AF427" t="s">
        <v>1962</v>
      </c>
      <c r="AG427" t="s">
        <v>1963</v>
      </c>
      <c r="AI427" t="s">
        <v>1964</v>
      </c>
      <c r="AJ427" t="s">
        <v>1965</v>
      </c>
      <c r="AK427">
        <v>315677</v>
      </c>
      <c r="AL427">
        <v>2617</v>
      </c>
      <c r="AM427">
        <v>0</v>
      </c>
      <c r="AN427">
        <v>400000</v>
      </c>
      <c r="AO427">
        <v>420000</v>
      </c>
      <c r="AP427">
        <v>441000</v>
      </c>
      <c r="AQ427">
        <v>463050</v>
      </c>
      <c r="AR427">
        <v>486203</v>
      </c>
      <c r="AS427">
        <v>0</v>
      </c>
      <c r="AW427">
        <v>30936</v>
      </c>
      <c r="AX427">
        <v>420240</v>
      </c>
      <c r="AY427">
        <v>420240</v>
      </c>
      <c r="AZ427" t="s">
        <v>1966</v>
      </c>
      <c r="BA427" t="s">
        <v>1967</v>
      </c>
      <c r="BB427" t="s">
        <v>1966</v>
      </c>
      <c r="BC427" t="s">
        <v>1967</v>
      </c>
      <c r="BD427" t="s">
        <v>216</v>
      </c>
      <c r="BE427" t="s">
        <v>1968</v>
      </c>
      <c r="BF427" t="s">
        <v>1969</v>
      </c>
      <c r="BG427" t="s">
        <v>1904</v>
      </c>
      <c r="BH427">
        <v>72</v>
      </c>
      <c r="BI427">
        <v>72</v>
      </c>
      <c r="BJ427" t="s">
        <v>1968</v>
      </c>
      <c r="BK427" t="s">
        <v>1969</v>
      </c>
      <c r="BN427">
        <v>5</v>
      </c>
      <c r="BO427">
        <v>60</v>
      </c>
      <c r="BP427" t="s">
        <v>1970</v>
      </c>
      <c r="BQ427">
        <v>71010</v>
      </c>
      <c r="BR427" t="s">
        <v>1971</v>
      </c>
      <c r="BS427">
        <v>0</v>
      </c>
      <c r="BT427" s="13"/>
      <c r="BU427" s="13"/>
      <c r="BV427" s="13"/>
    </row>
    <row r="428" spans="1:74">
      <c r="A428">
        <v>5668</v>
      </c>
      <c r="B428" t="s">
        <v>528</v>
      </c>
      <c r="C428" t="s">
        <v>531</v>
      </c>
      <c r="D428" t="s">
        <v>2105</v>
      </c>
      <c r="E428" t="s">
        <v>847</v>
      </c>
      <c r="F428" t="s">
        <v>826</v>
      </c>
      <c r="G428" t="s">
        <v>827</v>
      </c>
      <c r="H428" s="13">
        <v>44562</v>
      </c>
      <c r="I428" s="13">
        <v>45017</v>
      </c>
      <c r="J428" s="13">
        <v>45382</v>
      </c>
      <c r="K428" s="13">
        <v>46387</v>
      </c>
      <c r="L428">
        <v>1092382</v>
      </c>
      <c r="M428" t="s">
        <v>850</v>
      </c>
      <c r="N428" t="s">
        <v>851</v>
      </c>
      <c r="P428" t="s">
        <v>852</v>
      </c>
      <c r="Q428" t="s">
        <v>853</v>
      </c>
      <c r="R428" t="s">
        <v>854</v>
      </c>
      <c r="S428" t="s">
        <v>1895</v>
      </c>
      <c r="T428" t="s">
        <v>170</v>
      </c>
      <c r="U428" t="s">
        <v>171</v>
      </c>
      <c r="V428" t="s">
        <v>172</v>
      </c>
      <c r="W428" t="s">
        <v>173</v>
      </c>
      <c r="X428" t="s">
        <v>174</v>
      </c>
      <c r="Y428" t="s">
        <v>175</v>
      </c>
      <c r="Z428">
        <v>200161</v>
      </c>
      <c r="AA428" t="s">
        <v>831</v>
      </c>
      <c r="AB428">
        <v>1</v>
      </c>
      <c r="AC428">
        <v>200161</v>
      </c>
      <c r="AD428" t="s">
        <v>268</v>
      </c>
      <c r="AE428" t="s">
        <v>856</v>
      </c>
      <c r="AF428" t="s">
        <v>857</v>
      </c>
      <c r="AG428" t="s">
        <v>1898</v>
      </c>
      <c r="AH428" t="s">
        <v>833</v>
      </c>
      <c r="AI428" t="s">
        <v>1899</v>
      </c>
      <c r="AJ428" t="s">
        <v>182</v>
      </c>
      <c r="AK428">
        <v>149056</v>
      </c>
      <c r="AL428">
        <v>0</v>
      </c>
      <c r="AM428">
        <v>0</v>
      </c>
      <c r="AN428">
        <v>51381</v>
      </c>
      <c r="AO428">
        <v>209331</v>
      </c>
      <c r="AP428">
        <v>215298</v>
      </c>
      <c r="AQ428">
        <v>214250</v>
      </c>
      <c r="AR428">
        <v>224963</v>
      </c>
      <c r="AS428">
        <v>177159</v>
      </c>
      <c r="AU428" t="s">
        <v>860</v>
      </c>
      <c r="AV428" t="s">
        <v>2106</v>
      </c>
      <c r="AW428">
        <v>18451</v>
      </c>
      <c r="AX428">
        <v>400322</v>
      </c>
      <c r="AY428">
        <v>200161</v>
      </c>
      <c r="AZ428" t="s">
        <v>861</v>
      </c>
      <c r="BA428" t="s">
        <v>862</v>
      </c>
      <c r="BB428" t="s">
        <v>861</v>
      </c>
      <c r="BC428" t="s">
        <v>862</v>
      </c>
      <c r="BD428" t="s">
        <v>216</v>
      </c>
      <c r="BE428" t="s">
        <v>1480</v>
      </c>
      <c r="BF428" t="s">
        <v>1903</v>
      </c>
      <c r="BG428" t="s">
        <v>1904</v>
      </c>
      <c r="BH428">
        <v>6</v>
      </c>
      <c r="BI428">
        <v>15</v>
      </c>
      <c r="BJ428" t="s">
        <v>842</v>
      </c>
      <c r="BK428" t="s">
        <v>843</v>
      </c>
      <c r="BN428">
        <v>10</v>
      </c>
      <c r="BO428">
        <v>120</v>
      </c>
      <c r="BP428" t="s">
        <v>866</v>
      </c>
      <c r="BQ428">
        <v>32654</v>
      </c>
      <c r="BR428" t="s">
        <v>867</v>
      </c>
      <c r="BT428" s="13"/>
      <c r="BU428" s="13"/>
      <c r="BV428" s="13"/>
    </row>
    <row r="429" spans="1:74">
      <c r="A429">
        <v>5669</v>
      </c>
      <c r="B429" t="s">
        <v>528</v>
      </c>
      <c r="C429" t="s">
        <v>531</v>
      </c>
      <c r="D429" t="s">
        <v>824</v>
      </c>
      <c r="E429" t="s">
        <v>825</v>
      </c>
      <c r="F429" t="s">
        <v>826</v>
      </c>
      <c r="G429" t="s">
        <v>827</v>
      </c>
      <c r="H429" s="13">
        <v>44562</v>
      </c>
      <c r="I429" s="13">
        <v>45017</v>
      </c>
      <c r="J429" s="13">
        <v>45382</v>
      </c>
      <c r="K429" s="13">
        <v>46387</v>
      </c>
      <c r="L429">
        <v>2417368</v>
      </c>
      <c r="M429" t="s">
        <v>828</v>
      </c>
      <c r="N429" t="s">
        <v>829</v>
      </c>
      <c r="P429" t="s">
        <v>737</v>
      </c>
      <c r="Q429" t="s">
        <v>738</v>
      </c>
      <c r="R429" t="s">
        <v>446</v>
      </c>
      <c r="S429" t="s">
        <v>830</v>
      </c>
      <c r="T429" t="s">
        <v>170</v>
      </c>
      <c r="U429" t="s">
        <v>171</v>
      </c>
      <c r="V429" t="s">
        <v>172</v>
      </c>
      <c r="W429" t="s">
        <v>173</v>
      </c>
      <c r="X429" t="s">
        <v>174</v>
      </c>
      <c r="Y429" t="s">
        <v>175</v>
      </c>
      <c r="Z429">
        <v>455452</v>
      </c>
      <c r="AA429" t="s">
        <v>831</v>
      </c>
      <c r="AB429">
        <v>1</v>
      </c>
      <c r="AC429">
        <v>455452</v>
      </c>
      <c r="AD429" t="s">
        <v>209</v>
      </c>
      <c r="AE429" t="s">
        <v>832</v>
      </c>
      <c r="AH429" t="s">
        <v>833</v>
      </c>
      <c r="AI429" t="s">
        <v>834</v>
      </c>
      <c r="AK429">
        <v>270147</v>
      </c>
      <c r="AL429">
        <v>0</v>
      </c>
      <c r="AM429">
        <v>41404</v>
      </c>
      <c r="AN429">
        <v>108379</v>
      </c>
      <c r="AO429">
        <v>442187</v>
      </c>
      <c r="AP429">
        <v>464295</v>
      </c>
      <c r="AQ429">
        <v>487512</v>
      </c>
      <c r="AR429">
        <v>511885</v>
      </c>
      <c r="AS429">
        <v>403110</v>
      </c>
      <c r="AV429" t="s">
        <v>835</v>
      </c>
      <c r="AW429">
        <v>94551</v>
      </c>
      <c r="AX429">
        <v>910904</v>
      </c>
      <c r="AY429">
        <v>455452</v>
      </c>
      <c r="AZ429" t="s">
        <v>836</v>
      </c>
      <c r="BA429" t="s">
        <v>837</v>
      </c>
      <c r="BB429" t="s">
        <v>838</v>
      </c>
      <c r="BC429" t="s">
        <v>839</v>
      </c>
      <c r="BD429" t="s">
        <v>289</v>
      </c>
      <c r="BE429" t="s">
        <v>840</v>
      </c>
      <c r="BF429" t="s">
        <v>841</v>
      </c>
      <c r="BG429" t="s">
        <v>366</v>
      </c>
      <c r="BH429">
        <v>3</v>
      </c>
      <c r="BI429">
        <v>15</v>
      </c>
      <c r="BJ429" t="s">
        <v>842</v>
      </c>
      <c r="BK429" t="s">
        <v>843</v>
      </c>
      <c r="BN429">
        <v>10</v>
      </c>
      <c r="BO429">
        <v>120</v>
      </c>
      <c r="BP429" t="s">
        <v>844</v>
      </c>
      <c r="BQ429">
        <v>49350</v>
      </c>
      <c r="BR429" t="s">
        <v>845</v>
      </c>
      <c r="BS429">
        <v>10</v>
      </c>
      <c r="BT429" s="13">
        <v>44651</v>
      </c>
      <c r="BU429" s="13"/>
      <c r="BV429" s="13"/>
    </row>
    <row r="430" spans="1:74">
      <c r="A430">
        <v>5670</v>
      </c>
      <c r="B430" t="s">
        <v>528</v>
      </c>
      <c r="C430" t="s">
        <v>531</v>
      </c>
      <c r="D430" t="s">
        <v>2107</v>
      </c>
      <c r="E430" t="s">
        <v>1889</v>
      </c>
      <c r="F430" t="s">
        <v>826</v>
      </c>
      <c r="G430" t="s">
        <v>827</v>
      </c>
      <c r="H430" s="13">
        <v>44562</v>
      </c>
      <c r="I430" s="13">
        <v>45017</v>
      </c>
      <c r="J430" s="13">
        <v>45382</v>
      </c>
      <c r="K430" s="13">
        <v>46387</v>
      </c>
      <c r="L430">
        <v>4542205</v>
      </c>
      <c r="M430" t="s">
        <v>1891</v>
      </c>
      <c r="N430" t="s">
        <v>1892</v>
      </c>
      <c r="O430" t="s">
        <v>1893</v>
      </c>
      <c r="P430" t="s">
        <v>282</v>
      </c>
      <c r="Q430" t="s">
        <v>673</v>
      </c>
      <c r="R430" t="s">
        <v>1894</v>
      </c>
      <c r="S430" t="s">
        <v>1895</v>
      </c>
      <c r="T430" t="s">
        <v>170</v>
      </c>
      <c r="U430" t="s">
        <v>171</v>
      </c>
      <c r="V430" t="s">
        <v>172</v>
      </c>
      <c r="W430" t="s">
        <v>173</v>
      </c>
      <c r="X430" t="s">
        <v>174</v>
      </c>
      <c r="Y430" t="s">
        <v>175</v>
      </c>
      <c r="Z430">
        <v>855788</v>
      </c>
      <c r="AA430" t="s">
        <v>831</v>
      </c>
      <c r="AB430">
        <v>1</v>
      </c>
      <c r="AC430">
        <v>855788</v>
      </c>
      <c r="AD430" t="s">
        <v>177</v>
      </c>
      <c r="AE430" t="s">
        <v>1896</v>
      </c>
      <c r="AF430" t="s">
        <v>1897</v>
      </c>
      <c r="AG430" t="s">
        <v>1898</v>
      </c>
      <c r="AH430" t="s">
        <v>833</v>
      </c>
      <c r="AI430" t="s">
        <v>1899</v>
      </c>
      <c r="AJ430" t="s">
        <v>182</v>
      </c>
      <c r="AK430">
        <v>647175</v>
      </c>
      <c r="AL430">
        <v>1000</v>
      </c>
      <c r="AM430">
        <v>0</v>
      </c>
      <c r="AN430">
        <v>203643</v>
      </c>
      <c r="AO430">
        <v>830863</v>
      </c>
      <c r="AP430">
        <v>872406</v>
      </c>
      <c r="AQ430">
        <v>916026</v>
      </c>
      <c r="AR430">
        <v>961828</v>
      </c>
      <c r="AS430">
        <v>757439</v>
      </c>
      <c r="AU430" t="s">
        <v>1900</v>
      </c>
      <c r="AV430" t="s">
        <v>2108</v>
      </c>
      <c r="AW430">
        <v>99563</v>
      </c>
      <c r="AX430">
        <v>855788</v>
      </c>
      <c r="AY430">
        <v>855788</v>
      </c>
      <c r="AZ430" t="s">
        <v>1901</v>
      </c>
      <c r="BA430" t="s">
        <v>1902</v>
      </c>
      <c r="BB430" t="s">
        <v>1901</v>
      </c>
      <c r="BC430" t="s">
        <v>1902</v>
      </c>
      <c r="BD430" t="s">
        <v>216</v>
      </c>
      <c r="BE430" t="s">
        <v>1480</v>
      </c>
      <c r="BF430" t="s">
        <v>1903</v>
      </c>
      <c r="BG430" t="s">
        <v>1904</v>
      </c>
      <c r="BH430">
        <v>6</v>
      </c>
      <c r="BI430">
        <v>15</v>
      </c>
      <c r="BJ430" t="s">
        <v>842</v>
      </c>
      <c r="BK430" t="s">
        <v>843</v>
      </c>
      <c r="BN430">
        <v>5</v>
      </c>
      <c r="BO430">
        <v>60</v>
      </c>
      <c r="BP430" t="s">
        <v>1905</v>
      </c>
      <c r="BQ430">
        <v>108050</v>
      </c>
      <c r="BR430" t="s">
        <v>1906</v>
      </c>
      <c r="BT430" s="13"/>
      <c r="BU430" s="13"/>
      <c r="BV430" s="13"/>
    </row>
    <row r="431" spans="1:74">
      <c r="A431">
        <v>5671</v>
      </c>
      <c r="B431" t="s">
        <v>528</v>
      </c>
      <c r="C431" t="s">
        <v>531</v>
      </c>
      <c r="D431" t="s">
        <v>2109</v>
      </c>
      <c r="E431" t="s">
        <v>1055</v>
      </c>
      <c r="F431" t="s">
        <v>826</v>
      </c>
      <c r="G431" t="s">
        <v>827</v>
      </c>
      <c r="H431" s="13">
        <v>44562</v>
      </c>
      <c r="I431" s="13">
        <v>45017</v>
      </c>
      <c r="J431" s="13">
        <v>45382</v>
      </c>
      <c r="K431" s="13">
        <v>46387</v>
      </c>
      <c r="L431">
        <v>4129314</v>
      </c>
      <c r="M431" t="s">
        <v>1056</v>
      </c>
      <c r="N431" t="s">
        <v>1057</v>
      </c>
      <c r="O431" t="s">
        <v>1058</v>
      </c>
      <c r="P431" t="s">
        <v>229</v>
      </c>
      <c r="Q431" t="s">
        <v>357</v>
      </c>
      <c r="R431" t="s">
        <v>1059</v>
      </c>
      <c r="S431" t="s">
        <v>830</v>
      </c>
      <c r="T431" t="s">
        <v>170</v>
      </c>
      <c r="U431" t="s">
        <v>171</v>
      </c>
      <c r="V431" t="s">
        <v>172</v>
      </c>
      <c r="W431" t="s">
        <v>173</v>
      </c>
      <c r="X431" t="s">
        <v>174</v>
      </c>
      <c r="Y431" t="s">
        <v>175</v>
      </c>
      <c r="Z431">
        <v>777997</v>
      </c>
      <c r="AA431" t="s">
        <v>2110</v>
      </c>
      <c r="AB431">
        <v>1</v>
      </c>
      <c r="AC431">
        <v>777997</v>
      </c>
      <c r="AD431" t="s">
        <v>268</v>
      </c>
      <c r="AE431" t="s">
        <v>1060</v>
      </c>
      <c r="AF431" t="s">
        <v>1061</v>
      </c>
      <c r="AH431" t="s">
        <v>833</v>
      </c>
      <c r="AI431" t="s">
        <v>834</v>
      </c>
      <c r="AK431">
        <v>394446</v>
      </c>
      <c r="AL431">
        <v>52800</v>
      </c>
      <c r="AM431">
        <v>92537</v>
      </c>
      <c r="AN431">
        <v>185130</v>
      </c>
      <c r="AO431">
        <v>755338</v>
      </c>
      <c r="AP431">
        <v>793106</v>
      </c>
      <c r="AQ431">
        <v>832758</v>
      </c>
      <c r="AR431">
        <v>874396</v>
      </c>
      <c r="AS431">
        <v>688586</v>
      </c>
      <c r="AU431" t="s">
        <v>1062</v>
      </c>
      <c r="AV431" t="s">
        <v>2108</v>
      </c>
      <c r="AW431">
        <v>84450</v>
      </c>
      <c r="AX431">
        <v>2333991</v>
      </c>
      <c r="AY431">
        <v>777997</v>
      </c>
      <c r="AZ431" t="s">
        <v>189</v>
      </c>
      <c r="BA431" t="s">
        <v>1063</v>
      </c>
      <c r="BB431" t="s">
        <v>511</v>
      </c>
      <c r="BC431" t="s">
        <v>1064</v>
      </c>
      <c r="BD431" t="s">
        <v>185</v>
      </c>
      <c r="BE431" t="s">
        <v>840</v>
      </c>
      <c r="BF431" t="s">
        <v>841</v>
      </c>
      <c r="BG431" t="s">
        <v>366</v>
      </c>
      <c r="BH431">
        <v>3</v>
      </c>
      <c r="BI431">
        <v>15</v>
      </c>
      <c r="BJ431" t="s">
        <v>842</v>
      </c>
      <c r="BK431" t="s">
        <v>843</v>
      </c>
      <c r="BN431">
        <v>15</v>
      </c>
      <c r="BO431">
        <v>180</v>
      </c>
      <c r="BP431" t="s">
        <v>1065</v>
      </c>
      <c r="BQ431">
        <v>153764</v>
      </c>
      <c r="BR431" t="s">
        <v>1066</v>
      </c>
      <c r="BS431">
        <v>10</v>
      </c>
      <c r="BT431" s="13">
        <v>44561</v>
      </c>
      <c r="BU431" s="13"/>
      <c r="BV431" s="13"/>
    </row>
    <row r="432" spans="1:74">
      <c r="A432">
        <v>5672</v>
      </c>
      <c r="B432" t="s">
        <v>528</v>
      </c>
      <c r="C432" t="s">
        <v>531</v>
      </c>
      <c r="D432" t="s">
        <v>2111</v>
      </c>
      <c r="E432" t="s">
        <v>1908</v>
      </c>
      <c r="F432" t="s">
        <v>826</v>
      </c>
      <c r="G432" t="s">
        <v>827</v>
      </c>
      <c r="H432" s="13">
        <v>44562</v>
      </c>
      <c r="I432" s="13">
        <v>45017</v>
      </c>
      <c r="J432" s="13">
        <v>45382</v>
      </c>
      <c r="K432" s="13">
        <v>46387</v>
      </c>
      <c r="L432">
        <v>1763585</v>
      </c>
      <c r="M432" t="s">
        <v>1910</v>
      </c>
      <c r="N432" t="s">
        <v>1911</v>
      </c>
      <c r="O432" t="s">
        <v>991</v>
      </c>
      <c r="P432" t="s">
        <v>1178</v>
      </c>
      <c r="Q432" t="s">
        <v>1179</v>
      </c>
      <c r="R432" t="s">
        <v>1912</v>
      </c>
      <c r="S432" t="s">
        <v>830</v>
      </c>
      <c r="T432" t="s">
        <v>170</v>
      </c>
      <c r="U432" t="s">
        <v>171</v>
      </c>
      <c r="V432" t="s">
        <v>172</v>
      </c>
      <c r="W432" t="s">
        <v>173</v>
      </c>
      <c r="X432" t="s">
        <v>174</v>
      </c>
      <c r="Y432" t="s">
        <v>175</v>
      </c>
      <c r="Z432">
        <v>0</v>
      </c>
      <c r="AA432" t="s">
        <v>1913</v>
      </c>
      <c r="AB432">
        <v>1</v>
      </c>
      <c r="AC432">
        <v>332274</v>
      </c>
      <c r="AD432" t="s">
        <v>268</v>
      </c>
      <c r="AE432" t="s">
        <v>1914</v>
      </c>
      <c r="AH432" t="s">
        <v>833</v>
      </c>
      <c r="AI432" t="s">
        <v>834</v>
      </c>
      <c r="AK432">
        <v>0</v>
      </c>
      <c r="AL432">
        <v>0</v>
      </c>
      <c r="AM432">
        <v>0</v>
      </c>
      <c r="AN432">
        <v>79068</v>
      </c>
      <c r="AO432">
        <v>322596</v>
      </c>
      <c r="AP432">
        <v>338726</v>
      </c>
      <c r="AQ432">
        <v>355662</v>
      </c>
      <c r="AR432">
        <v>373445</v>
      </c>
      <c r="AS432">
        <v>294088</v>
      </c>
      <c r="AU432" t="s">
        <v>1908</v>
      </c>
      <c r="AV432" t="s">
        <v>2106</v>
      </c>
      <c r="AW432">
        <v>0</v>
      </c>
      <c r="AX432">
        <v>332274</v>
      </c>
      <c r="AY432">
        <v>0</v>
      </c>
      <c r="AZ432" t="s">
        <v>1915</v>
      </c>
      <c r="BA432" t="s">
        <v>1916</v>
      </c>
      <c r="BB432" t="s">
        <v>1917</v>
      </c>
      <c r="BC432" t="s">
        <v>1918</v>
      </c>
      <c r="BD432" t="s">
        <v>216</v>
      </c>
      <c r="BE432" t="s">
        <v>840</v>
      </c>
      <c r="BF432" t="s">
        <v>841</v>
      </c>
      <c r="BG432" t="s">
        <v>366</v>
      </c>
      <c r="BH432">
        <v>3</v>
      </c>
      <c r="BI432">
        <v>15</v>
      </c>
      <c r="BJ432" t="s">
        <v>842</v>
      </c>
      <c r="BK432" t="s">
        <v>843</v>
      </c>
      <c r="BN432">
        <v>5</v>
      </c>
      <c r="BO432">
        <v>60</v>
      </c>
      <c r="BP432" t="s">
        <v>1919</v>
      </c>
      <c r="BQ432">
        <v>0</v>
      </c>
      <c r="BR432" t="s">
        <v>1920</v>
      </c>
      <c r="BS432">
        <v>18</v>
      </c>
      <c r="BT432" s="13">
        <v>44651</v>
      </c>
      <c r="BU432" s="13"/>
      <c r="BV432" s="13"/>
    </row>
    <row r="433" spans="1:74">
      <c r="A433">
        <v>5673</v>
      </c>
      <c r="B433" t="s">
        <v>528</v>
      </c>
      <c r="C433" t="s">
        <v>531</v>
      </c>
      <c r="D433" t="s">
        <v>2112</v>
      </c>
      <c r="E433" t="s">
        <v>2113</v>
      </c>
      <c r="F433" t="s">
        <v>826</v>
      </c>
      <c r="G433" t="s">
        <v>827</v>
      </c>
      <c r="H433" s="13">
        <v>44562</v>
      </c>
      <c r="I433" s="13">
        <v>45017</v>
      </c>
      <c r="J433" s="13">
        <v>45382</v>
      </c>
      <c r="K433" s="13">
        <v>46387</v>
      </c>
      <c r="L433">
        <v>756131</v>
      </c>
      <c r="M433" t="s">
        <v>2114</v>
      </c>
      <c r="N433" t="s">
        <v>2115</v>
      </c>
      <c r="P433" t="s">
        <v>2116</v>
      </c>
      <c r="Q433" t="s">
        <v>2117</v>
      </c>
      <c r="R433" t="s">
        <v>2118</v>
      </c>
      <c r="S433" t="s">
        <v>830</v>
      </c>
      <c r="T433" t="s">
        <v>170</v>
      </c>
      <c r="U433" t="s">
        <v>171</v>
      </c>
      <c r="V433" t="s">
        <v>172</v>
      </c>
      <c r="W433" t="s">
        <v>173</v>
      </c>
      <c r="X433" t="s">
        <v>174</v>
      </c>
      <c r="Y433" t="s">
        <v>175</v>
      </c>
      <c r="Z433">
        <v>142461</v>
      </c>
      <c r="AA433" t="s">
        <v>831</v>
      </c>
      <c r="AB433">
        <v>1</v>
      </c>
      <c r="AC433">
        <v>142461</v>
      </c>
      <c r="AD433" t="s">
        <v>268</v>
      </c>
      <c r="AE433" t="s">
        <v>2119</v>
      </c>
      <c r="AF433" t="s">
        <v>2120</v>
      </c>
      <c r="AH433" t="s">
        <v>833</v>
      </c>
      <c r="AI433" t="s">
        <v>834</v>
      </c>
      <c r="AK433">
        <v>92479</v>
      </c>
      <c r="AL433">
        <v>250</v>
      </c>
      <c r="AM433">
        <v>0</v>
      </c>
      <c r="AN433">
        <v>33900</v>
      </c>
      <c r="AO433">
        <v>138312</v>
      </c>
      <c r="AP433">
        <v>145228</v>
      </c>
      <c r="AQ433">
        <v>152488</v>
      </c>
      <c r="AR433">
        <v>160113</v>
      </c>
      <c r="AS433">
        <v>126090</v>
      </c>
      <c r="AU433" t="s">
        <v>2121</v>
      </c>
      <c r="AV433" t="s">
        <v>2106</v>
      </c>
      <c r="AW433">
        <v>13555</v>
      </c>
      <c r="AX433">
        <v>142461</v>
      </c>
      <c r="AY433">
        <v>142461</v>
      </c>
      <c r="AZ433" t="s">
        <v>2122</v>
      </c>
      <c r="BA433" t="s">
        <v>2123</v>
      </c>
      <c r="BB433" t="s">
        <v>2122</v>
      </c>
      <c r="BC433" t="s">
        <v>2123</v>
      </c>
      <c r="BD433" t="s">
        <v>216</v>
      </c>
      <c r="BE433" t="s">
        <v>840</v>
      </c>
      <c r="BF433" t="s">
        <v>841</v>
      </c>
      <c r="BG433" t="s">
        <v>366</v>
      </c>
      <c r="BH433">
        <v>3</v>
      </c>
      <c r="BI433">
        <v>15</v>
      </c>
      <c r="BJ433" t="s">
        <v>842</v>
      </c>
      <c r="BK433" t="s">
        <v>843</v>
      </c>
      <c r="BN433">
        <v>5</v>
      </c>
      <c r="BO433">
        <v>60</v>
      </c>
      <c r="BP433" t="s">
        <v>2124</v>
      </c>
      <c r="BQ433">
        <v>36177</v>
      </c>
      <c r="BR433" t="s">
        <v>2125</v>
      </c>
      <c r="BT433" s="13"/>
      <c r="BU433" s="13"/>
      <c r="BV433" s="13"/>
    </row>
    <row r="434" spans="1:74">
      <c r="A434">
        <v>5674</v>
      </c>
      <c r="B434" t="s">
        <v>528</v>
      </c>
      <c r="C434" t="s">
        <v>531</v>
      </c>
      <c r="D434" t="s">
        <v>2126</v>
      </c>
      <c r="E434" t="s">
        <v>2127</v>
      </c>
      <c r="F434" t="s">
        <v>826</v>
      </c>
      <c r="G434" t="s">
        <v>827</v>
      </c>
      <c r="H434" s="13">
        <v>44562</v>
      </c>
      <c r="I434" s="13">
        <v>45017</v>
      </c>
      <c r="J434" s="13">
        <v>45382</v>
      </c>
      <c r="K434" s="13">
        <v>46387</v>
      </c>
      <c r="L434">
        <v>1598996</v>
      </c>
      <c r="M434" t="s">
        <v>2128</v>
      </c>
      <c r="N434" t="s">
        <v>2129</v>
      </c>
      <c r="O434" t="s">
        <v>2130</v>
      </c>
      <c r="P434" t="s">
        <v>409</v>
      </c>
      <c r="Q434" t="s">
        <v>410</v>
      </c>
      <c r="R434" t="s">
        <v>2131</v>
      </c>
      <c r="S434" t="s">
        <v>1895</v>
      </c>
      <c r="T434" t="s">
        <v>170</v>
      </c>
      <c r="U434" t="s">
        <v>171</v>
      </c>
      <c r="V434" t="s">
        <v>172</v>
      </c>
      <c r="W434" t="s">
        <v>173</v>
      </c>
      <c r="X434" t="s">
        <v>174</v>
      </c>
      <c r="Y434" t="s">
        <v>175</v>
      </c>
      <c r="Z434">
        <v>301264</v>
      </c>
      <c r="AA434" t="s">
        <v>831</v>
      </c>
      <c r="AB434">
        <v>1</v>
      </c>
      <c r="AC434">
        <v>301264</v>
      </c>
      <c r="AD434" t="s">
        <v>2132</v>
      </c>
      <c r="AE434" t="s">
        <v>2133</v>
      </c>
      <c r="AF434" t="s">
        <v>2134</v>
      </c>
      <c r="AG434" t="s">
        <v>1898</v>
      </c>
      <c r="AH434" t="s">
        <v>833</v>
      </c>
      <c r="AI434" t="s">
        <v>1899</v>
      </c>
      <c r="AJ434" t="s">
        <v>182</v>
      </c>
      <c r="AK434">
        <v>214733</v>
      </c>
      <c r="AL434">
        <v>200</v>
      </c>
      <c r="AM434">
        <v>0</v>
      </c>
      <c r="AN434">
        <v>71689</v>
      </c>
      <c r="AO434">
        <v>292489</v>
      </c>
      <c r="AP434">
        <v>307113</v>
      </c>
      <c r="AQ434">
        <v>322470</v>
      </c>
      <c r="AR434">
        <v>338593</v>
      </c>
      <c r="AS434">
        <v>266642</v>
      </c>
      <c r="AU434" t="s">
        <v>2135</v>
      </c>
      <c r="AV434" t="s">
        <v>2136</v>
      </c>
      <c r="AW434">
        <v>39248</v>
      </c>
      <c r="AX434">
        <v>301264</v>
      </c>
      <c r="AY434">
        <v>301264</v>
      </c>
      <c r="AZ434" t="s">
        <v>2137</v>
      </c>
      <c r="BA434" t="s">
        <v>1800</v>
      </c>
      <c r="BB434" t="s">
        <v>2137</v>
      </c>
      <c r="BC434" t="s">
        <v>1800</v>
      </c>
      <c r="BD434" t="s">
        <v>216</v>
      </c>
      <c r="BE434" t="s">
        <v>1480</v>
      </c>
      <c r="BF434" t="s">
        <v>1903</v>
      </c>
      <c r="BG434" t="s">
        <v>1904</v>
      </c>
      <c r="BH434">
        <v>6</v>
      </c>
      <c r="BI434">
        <v>15</v>
      </c>
      <c r="BJ434" t="s">
        <v>842</v>
      </c>
      <c r="BK434" t="s">
        <v>843</v>
      </c>
      <c r="BN434">
        <v>5</v>
      </c>
      <c r="BO434">
        <v>60</v>
      </c>
      <c r="BP434" t="s">
        <v>2138</v>
      </c>
      <c r="BQ434">
        <v>47083</v>
      </c>
      <c r="BR434" t="s">
        <v>2139</v>
      </c>
      <c r="BT434" s="13"/>
      <c r="BU434" s="13"/>
      <c r="BV434" s="13"/>
    </row>
    <row r="435" spans="1:74">
      <c r="A435">
        <v>5675</v>
      </c>
      <c r="B435" t="s">
        <v>528</v>
      </c>
      <c r="C435" t="s">
        <v>531</v>
      </c>
      <c r="D435" t="s">
        <v>2140</v>
      </c>
      <c r="E435" t="s">
        <v>2141</v>
      </c>
      <c r="F435" t="s">
        <v>826</v>
      </c>
      <c r="G435" t="s">
        <v>827</v>
      </c>
      <c r="H435" s="13">
        <v>44562</v>
      </c>
      <c r="I435" s="13">
        <v>45017</v>
      </c>
      <c r="J435" s="13">
        <v>45382</v>
      </c>
      <c r="K435" s="13">
        <v>46387</v>
      </c>
      <c r="L435">
        <v>2117126</v>
      </c>
      <c r="M435" t="s">
        <v>2142</v>
      </c>
      <c r="N435" t="s">
        <v>2143</v>
      </c>
      <c r="P435" t="s">
        <v>2144</v>
      </c>
      <c r="Q435" t="s">
        <v>2145</v>
      </c>
      <c r="R435" t="s">
        <v>2146</v>
      </c>
      <c r="S435" t="s">
        <v>1895</v>
      </c>
      <c r="T435" t="s">
        <v>170</v>
      </c>
      <c r="U435" t="s">
        <v>171</v>
      </c>
      <c r="V435" t="s">
        <v>172</v>
      </c>
      <c r="W435" t="s">
        <v>173</v>
      </c>
      <c r="X435" t="s">
        <v>174</v>
      </c>
      <c r="Y435" t="s">
        <v>175</v>
      </c>
      <c r="Z435">
        <v>393231</v>
      </c>
      <c r="AA435" t="s">
        <v>831</v>
      </c>
      <c r="AB435">
        <v>1</v>
      </c>
      <c r="AC435">
        <v>393231</v>
      </c>
      <c r="AD435" t="s">
        <v>268</v>
      </c>
      <c r="AE435" t="s">
        <v>2147</v>
      </c>
      <c r="AF435" t="s">
        <v>2148</v>
      </c>
      <c r="AG435" t="s">
        <v>1898</v>
      </c>
      <c r="AH435" t="s">
        <v>833</v>
      </c>
      <c r="AI435" t="s">
        <v>1899</v>
      </c>
      <c r="AJ435" t="s">
        <v>182</v>
      </c>
      <c r="AK435">
        <v>275889</v>
      </c>
      <c r="AL435">
        <v>0</v>
      </c>
      <c r="AM435">
        <v>0</v>
      </c>
      <c r="AN435">
        <v>97324</v>
      </c>
      <c r="AO435">
        <v>396778</v>
      </c>
      <c r="AP435">
        <v>412118</v>
      </c>
      <c r="AQ435">
        <v>420910</v>
      </c>
      <c r="AR435">
        <v>441956</v>
      </c>
      <c r="AS435">
        <v>348040</v>
      </c>
      <c r="AU435" t="s">
        <v>2149</v>
      </c>
      <c r="AV435" t="s">
        <v>2150</v>
      </c>
      <c r="AW435">
        <v>38622</v>
      </c>
      <c r="AX435">
        <v>393231</v>
      </c>
      <c r="AY435">
        <v>393231</v>
      </c>
      <c r="AZ435" t="s">
        <v>2151</v>
      </c>
      <c r="BA435" t="s">
        <v>2152</v>
      </c>
      <c r="BB435" t="s">
        <v>2151</v>
      </c>
      <c r="BC435" t="s">
        <v>2152</v>
      </c>
      <c r="BD435" t="s">
        <v>216</v>
      </c>
      <c r="BE435" t="s">
        <v>1480</v>
      </c>
      <c r="BF435" t="s">
        <v>1903</v>
      </c>
      <c r="BG435" t="s">
        <v>1904</v>
      </c>
      <c r="BH435">
        <v>6</v>
      </c>
      <c r="BI435">
        <v>15</v>
      </c>
      <c r="BJ435" t="s">
        <v>842</v>
      </c>
      <c r="BK435" t="s">
        <v>843</v>
      </c>
      <c r="BN435">
        <v>5</v>
      </c>
      <c r="BO435">
        <v>60</v>
      </c>
      <c r="BP435" t="s">
        <v>2153</v>
      </c>
      <c r="BQ435">
        <v>78720</v>
      </c>
      <c r="BR435" t="s">
        <v>2154</v>
      </c>
      <c r="BT435" s="13"/>
      <c r="BU435" s="13"/>
      <c r="BV435" s="13"/>
    </row>
    <row r="436" spans="1:74">
      <c r="A436">
        <v>5676</v>
      </c>
      <c r="B436" t="s">
        <v>528</v>
      </c>
      <c r="C436" t="s">
        <v>531</v>
      </c>
      <c r="D436" t="s">
        <v>2155</v>
      </c>
      <c r="E436" t="s">
        <v>470</v>
      </c>
      <c r="F436" t="s">
        <v>826</v>
      </c>
      <c r="G436" t="s">
        <v>827</v>
      </c>
      <c r="H436" s="13">
        <v>44562</v>
      </c>
      <c r="I436" s="13">
        <v>45017</v>
      </c>
      <c r="J436" s="13">
        <v>45382</v>
      </c>
      <c r="K436" s="13">
        <v>46387</v>
      </c>
      <c r="L436">
        <v>1128766</v>
      </c>
      <c r="M436" t="s">
        <v>472</v>
      </c>
      <c r="N436" t="s">
        <v>473</v>
      </c>
      <c r="O436" t="s">
        <v>474</v>
      </c>
      <c r="P436" t="s">
        <v>475</v>
      </c>
      <c r="Q436" t="s">
        <v>476</v>
      </c>
      <c r="R436" t="s">
        <v>477</v>
      </c>
      <c r="S436" t="s">
        <v>2156</v>
      </c>
      <c r="T436" t="s">
        <v>170</v>
      </c>
      <c r="U436" t="s">
        <v>171</v>
      </c>
      <c r="V436" t="s">
        <v>172</v>
      </c>
      <c r="W436" t="s">
        <v>173</v>
      </c>
      <c r="X436" t="s">
        <v>174</v>
      </c>
      <c r="Y436" t="s">
        <v>175</v>
      </c>
      <c r="Z436">
        <v>464315</v>
      </c>
      <c r="AA436" t="s">
        <v>2157</v>
      </c>
      <c r="AB436">
        <v>1</v>
      </c>
      <c r="AC436">
        <v>464315</v>
      </c>
      <c r="AD436" t="s">
        <v>268</v>
      </c>
      <c r="AE436" t="s">
        <v>479</v>
      </c>
      <c r="AG436" t="s">
        <v>2158</v>
      </c>
      <c r="AH436" t="s">
        <v>833</v>
      </c>
      <c r="AI436" t="s">
        <v>2159</v>
      </c>
      <c r="AJ436" t="s">
        <v>1965</v>
      </c>
      <c r="AK436">
        <v>250333</v>
      </c>
      <c r="AL436">
        <v>0</v>
      </c>
      <c r="AM436">
        <v>46013</v>
      </c>
      <c r="AN436">
        <v>50607</v>
      </c>
      <c r="AO436">
        <v>206475</v>
      </c>
      <c r="AP436">
        <v>216798</v>
      </c>
      <c r="AQ436">
        <v>227638</v>
      </c>
      <c r="AR436">
        <v>239020</v>
      </c>
      <c r="AS436">
        <v>188228</v>
      </c>
      <c r="AU436" t="s">
        <v>480</v>
      </c>
      <c r="AV436" t="s">
        <v>2106</v>
      </c>
      <c r="AW436">
        <v>89113</v>
      </c>
      <c r="AX436">
        <v>1392945</v>
      </c>
      <c r="AY436">
        <v>464315</v>
      </c>
      <c r="AZ436" t="s">
        <v>481</v>
      </c>
      <c r="BA436" t="s">
        <v>482</v>
      </c>
      <c r="BB436" t="s">
        <v>2024</v>
      </c>
      <c r="BC436" t="s">
        <v>2160</v>
      </c>
      <c r="BD436" t="s">
        <v>485</v>
      </c>
      <c r="BE436" t="s">
        <v>842</v>
      </c>
      <c r="BF436" t="s">
        <v>843</v>
      </c>
      <c r="BG436" t="s">
        <v>366</v>
      </c>
      <c r="BH436">
        <v>15</v>
      </c>
      <c r="BI436">
        <v>15</v>
      </c>
      <c r="BJ436" t="s">
        <v>842</v>
      </c>
      <c r="BK436" t="s">
        <v>843</v>
      </c>
      <c r="BN436">
        <v>15</v>
      </c>
      <c r="BO436">
        <v>180</v>
      </c>
      <c r="BP436" t="s">
        <v>486</v>
      </c>
      <c r="BQ436">
        <v>78856</v>
      </c>
      <c r="BR436" t="s">
        <v>487</v>
      </c>
      <c r="BS436">
        <v>12</v>
      </c>
      <c r="BT436" s="13">
        <v>43190</v>
      </c>
      <c r="BU436" s="13" t="s">
        <v>488</v>
      </c>
      <c r="BV436" s="13"/>
    </row>
    <row r="437" spans="1:74">
      <c r="A437">
        <v>5677</v>
      </c>
      <c r="B437" t="s">
        <v>528</v>
      </c>
      <c r="C437" t="s">
        <v>531</v>
      </c>
      <c r="D437" t="s">
        <v>2171</v>
      </c>
      <c r="E437" t="s">
        <v>2172</v>
      </c>
      <c r="F437" t="s">
        <v>826</v>
      </c>
      <c r="G437" t="s">
        <v>827</v>
      </c>
      <c r="H437" s="13">
        <v>44562</v>
      </c>
      <c r="I437" s="13">
        <v>45017</v>
      </c>
      <c r="J437" s="13">
        <v>45382</v>
      </c>
      <c r="K437" s="13">
        <v>46387</v>
      </c>
      <c r="L437">
        <v>992974</v>
      </c>
      <c r="M437" t="s">
        <v>2173</v>
      </c>
      <c r="N437" t="s">
        <v>2174</v>
      </c>
      <c r="O437" t="s">
        <v>474</v>
      </c>
      <c r="P437" t="s">
        <v>605</v>
      </c>
      <c r="Q437" t="s">
        <v>606</v>
      </c>
      <c r="R437" t="s">
        <v>2175</v>
      </c>
      <c r="S437" t="s">
        <v>1895</v>
      </c>
      <c r="T437" t="s">
        <v>170</v>
      </c>
      <c r="U437" t="s">
        <v>171</v>
      </c>
      <c r="V437" t="s">
        <v>172</v>
      </c>
      <c r="W437" t="s">
        <v>173</v>
      </c>
      <c r="X437" t="s">
        <v>174</v>
      </c>
      <c r="Y437" t="s">
        <v>175</v>
      </c>
      <c r="Z437">
        <v>187084</v>
      </c>
      <c r="AA437" t="s">
        <v>831</v>
      </c>
      <c r="AB437">
        <v>1</v>
      </c>
      <c r="AC437">
        <v>187084</v>
      </c>
      <c r="AD437" t="s">
        <v>268</v>
      </c>
      <c r="AE437" t="s">
        <v>2176</v>
      </c>
      <c r="AF437" t="s">
        <v>2177</v>
      </c>
      <c r="AG437" t="s">
        <v>1898</v>
      </c>
      <c r="AH437" t="s">
        <v>833</v>
      </c>
      <c r="AI437" t="s">
        <v>1899</v>
      </c>
      <c r="AJ437" t="s">
        <v>182</v>
      </c>
      <c r="AK437">
        <v>120200</v>
      </c>
      <c r="AL437">
        <v>0</v>
      </c>
      <c r="AM437">
        <v>0</v>
      </c>
      <c r="AN437">
        <v>44519</v>
      </c>
      <c r="AO437">
        <v>181635</v>
      </c>
      <c r="AP437">
        <v>190717</v>
      </c>
      <c r="AQ437">
        <v>200253</v>
      </c>
      <c r="AR437">
        <v>210266</v>
      </c>
      <c r="AS437">
        <v>165584</v>
      </c>
      <c r="AU437" t="s">
        <v>2172</v>
      </c>
      <c r="AV437" t="s">
        <v>2178</v>
      </c>
      <c r="AW437">
        <v>19436</v>
      </c>
      <c r="AX437">
        <v>187084</v>
      </c>
      <c r="AY437">
        <v>187084</v>
      </c>
      <c r="AZ437" t="s">
        <v>1745</v>
      </c>
      <c r="BA437" t="s">
        <v>1746</v>
      </c>
      <c r="BB437" t="s">
        <v>1745</v>
      </c>
      <c r="BC437" t="s">
        <v>1746</v>
      </c>
      <c r="BD437" t="s">
        <v>216</v>
      </c>
      <c r="BE437" t="s">
        <v>1480</v>
      </c>
      <c r="BF437" t="s">
        <v>1903</v>
      </c>
      <c r="BG437" t="s">
        <v>1904</v>
      </c>
      <c r="BH437">
        <v>6</v>
      </c>
      <c r="BI437">
        <v>15</v>
      </c>
      <c r="BJ437" t="s">
        <v>842</v>
      </c>
      <c r="BK437" t="s">
        <v>843</v>
      </c>
      <c r="BN437">
        <v>5</v>
      </c>
      <c r="BO437">
        <v>60</v>
      </c>
      <c r="BP437" t="s">
        <v>2179</v>
      </c>
      <c r="BQ437">
        <v>47448</v>
      </c>
      <c r="BR437" t="s">
        <v>2180</v>
      </c>
      <c r="BT437" s="13"/>
      <c r="BU437" s="13"/>
      <c r="BV437" s="13"/>
    </row>
    <row r="438" spans="1:74">
      <c r="A438">
        <v>5678</v>
      </c>
      <c r="B438" t="s">
        <v>528</v>
      </c>
      <c r="C438" t="s">
        <v>531</v>
      </c>
      <c r="D438" t="s">
        <v>2181</v>
      </c>
      <c r="E438" t="s">
        <v>737</v>
      </c>
      <c r="F438" t="s">
        <v>826</v>
      </c>
      <c r="G438" t="s">
        <v>827</v>
      </c>
      <c r="H438" s="13">
        <v>44562</v>
      </c>
      <c r="I438" s="13">
        <v>45017</v>
      </c>
      <c r="J438" s="13">
        <v>45382</v>
      </c>
      <c r="K438" s="13">
        <v>46387</v>
      </c>
      <c r="L438">
        <v>2989408</v>
      </c>
      <c r="M438" t="s">
        <v>2182</v>
      </c>
      <c r="N438" t="s">
        <v>2183</v>
      </c>
      <c r="O438" t="s">
        <v>2184</v>
      </c>
      <c r="P438" t="s">
        <v>737</v>
      </c>
      <c r="Q438" t="s">
        <v>1284</v>
      </c>
      <c r="R438" t="s">
        <v>2185</v>
      </c>
      <c r="S438" t="s">
        <v>1895</v>
      </c>
      <c r="T438" t="s">
        <v>170</v>
      </c>
      <c r="U438" t="s">
        <v>171</v>
      </c>
      <c r="V438" t="s">
        <v>172</v>
      </c>
      <c r="W438" t="s">
        <v>173</v>
      </c>
      <c r="X438" t="s">
        <v>174</v>
      </c>
      <c r="Y438" t="s">
        <v>175</v>
      </c>
      <c r="Z438">
        <v>563229</v>
      </c>
      <c r="AA438" t="s">
        <v>831</v>
      </c>
      <c r="AB438">
        <v>1</v>
      </c>
      <c r="AC438">
        <v>563229</v>
      </c>
      <c r="AD438" t="s">
        <v>268</v>
      </c>
      <c r="AE438" t="s">
        <v>2186</v>
      </c>
      <c r="AF438" t="s">
        <v>2187</v>
      </c>
      <c r="AG438" t="s">
        <v>1898</v>
      </c>
      <c r="AH438" t="s">
        <v>833</v>
      </c>
      <c r="AI438" t="s">
        <v>1899</v>
      </c>
      <c r="AJ438" t="s">
        <v>182</v>
      </c>
      <c r="AK438">
        <v>357461</v>
      </c>
      <c r="AL438">
        <v>0</v>
      </c>
      <c r="AM438">
        <v>0</v>
      </c>
      <c r="AN438">
        <v>134027</v>
      </c>
      <c r="AO438">
        <v>546824</v>
      </c>
      <c r="AP438">
        <v>574165</v>
      </c>
      <c r="AQ438">
        <v>602873</v>
      </c>
      <c r="AR438">
        <v>633018</v>
      </c>
      <c r="AS438">
        <v>498501</v>
      </c>
      <c r="AU438" t="s">
        <v>2188</v>
      </c>
      <c r="AV438" t="s">
        <v>2189</v>
      </c>
      <c r="AW438">
        <v>82216</v>
      </c>
      <c r="AX438">
        <v>1126458</v>
      </c>
      <c r="AY438">
        <v>563229</v>
      </c>
      <c r="AZ438" t="s">
        <v>1498</v>
      </c>
      <c r="BA438" t="s">
        <v>2190</v>
      </c>
      <c r="BB438" t="s">
        <v>1498</v>
      </c>
      <c r="BC438" t="s">
        <v>2190</v>
      </c>
      <c r="BD438" t="s">
        <v>216</v>
      </c>
      <c r="BE438" t="s">
        <v>1480</v>
      </c>
      <c r="BF438" t="s">
        <v>1903</v>
      </c>
      <c r="BG438" t="s">
        <v>1904</v>
      </c>
      <c r="BH438">
        <v>6</v>
      </c>
      <c r="BI438">
        <v>15</v>
      </c>
      <c r="BJ438" t="s">
        <v>842</v>
      </c>
      <c r="BK438" t="s">
        <v>843</v>
      </c>
      <c r="BN438">
        <v>10</v>
      </c>
      <c r="BO438">
        <v>120</v>
      </c>
      <c r="BP438" t="s">
        <v>2191</v>
      </c>
      <c r="BQ438">
        <v>123552</v>
      </c>
      <c r="BR438" t="s">
        <v>2192</v>
      </c>
      <c r="BT438" s="13"/>
      <c r="BU438" s="13"/>
      <c r="BV438" s="13"/>
    </row>
    <row r="439" spans="1:74">
      <c r="A439">
        <v>5679</v>
      </c>
      <c r="B439" t="s">
        <v>528</v>
      </c>
      <c r="C439" t="s">
        <v>531</v>
      </c>
      <c r="D439" t="s">
        <v>2193</v>
      </c>
      <c r="E439" t="s">
        <v>2194</v>
      </c>
      <c r="F439" t="s">
        <v>826</v>
      </c>
      <c r="G439" t="s">
        <v>827</v>
      </c>
      <c r="H439" s="13">
        <v>44562</v>
      </c>
      <c r="I439" s="13">
        <v>45017</v>
      </c>
      <c r="J439" s="13">
        <v>45382</v>
      </c>
      <c r="K439" s="13">
        <v>46387</v>
      </c>
      <c r="L439">
        <v>1833887</v>
      </c>
      <c r="M439" t="s">
        <v>2195</v>
      </c>
      <c r="N439" t="s">
        <v>2196</v>
      </c>
      <c r="O439" t="s">
        <v>2197</v>
      </c>
      <c r="P439" t="s">
        <v>314</v>
      </c>
      <c r="Q439" t="s">
        <v>2198</v>
      </c>
      <c r="R439" t="s">
        <v>2199</v>
      </c>
      <c r="S439" t="s">
        <v>830</v>
      </c>
      <c r="T439" t="s">
        <v>170</v>
      </c>
      <c r="U439" t="s">
        <v>171</v>
      </c>
      <c r="V439" t="s">
        <v>172</v>
      </c>
      <c r="W439" t="s">
        <v>173</v>
      </c>
      <c r="X439" t="s">
        <v>174</v>
      </c>
      <c r="Y439" t="s">
        <v>175</v>
      </c>
      <c r="Z439">
        <v>345520</v>
      </c>
      <c r="AA439" t="s">
        <v>831</v>
      </c>
      <c r="AB439">
        <v>1</v>
      </c>
      <c r="AC439">
        <v>345520</v>
      </c>
      <c r="AD439" t="s">
        <v>209</v>
      </c>
      <c r="AE439" t="s">
        <v>2200</v>
      </c>
      <c r="AF439" t="s">
        <v>2201</v>
      </c>
      <c r="AH439" t="s">
        <v>833</v>
      </c>
      <c r="AI439" t="s">
        <v>834</v>
      </c>
      <c r="AK439">
        <v>225912</v>
      </c>
      <c r="AL439">
        <v>0</v>
      </c>
      <c r="AM439">
        <v>0</v>
      </c>
      <c r="AN439">
        <v>82221</v>
      </c>
      <c r="AO439">
        <v>335455</v>
      </c>
      <c r="AP439">
        <v>352228</v>
      </c>
      <c r="AQ439">
        <v>369840</v>
      </c>
      <c r="AR439">
        <v>388332</v>
      </c>
      <c r="AS439">
        <v>305811</v>
      </c>
      <c r="AU439" t="s">
        <v>2202</v>
      </c>
      <c r="AV439" t="s">
        <v>2136</v>
      </c>
      <c r="AW439">
        <v>37190</v>
      </c>
      <c r="AX439">
        <v>345520</v>
      </c>
      <c r="AY439">
        <v>345520</v>
      </c>
      <c r="AZ439" t="s">
        <v>235</v>
      </c>
      <c r="BA439" t="s">
        <v>2203</v>
      </c>
      <c r="BB439" t="s">
        <v>235</v>
      </c>
      <c r="BC439" t="s">
        <v>2203</v>
      </c>
      <c r="BD439" t="s">
        <v>216</v>
      </c>
      <c r="BE439" t="s">
        <v>840</v>
      </c>
      <c r="BF439" t="s">
        <v>841</v>
      </c>
      <c r="BG439" t="s">
        <v>366</v>
      </c>
      <c r="BH439">
        <v>3</v>
      </c>
      <c r="BI439">
        <v>15</v>
      </c>
      <c r="BJ439" t="s">
        <v>842</v>
      </c>
      <c r="BK439" t="s">
        <v>843</v>
      </c>
      <c r="BN439">
        <v>5</v>
      </c>
      <c r="BO439">
        <v>60</v>
      </c>
      <c r="BP439" t="s">
        <v>2204</v>
      </c>
      <c r="BQ439">
        <v>82418</v>
      </c>
      <c r="BR439" t="s">
        <v>2205</v>
      </c>
      <c r="BT439" s="13"/>
      <c r="BU439" s="13"/>
      <c r="BV439" s="13"/>
    </row>
    <row r="440" spans="1:74">
      <c r="A440">
        <v>5680</v>
      </c>
      <c r="B440" t="s">
        <v>528</v>
      </c>
      <c r="C440" t="s">
        <v>531</v>
      </c>
      <c r="D440" t="s">
        <v>2206</v>
      </c>
      <c r="E440" t="s">
        <v>2207</v>
      </c>
      <c r="F440" t="s">
        <v>826</v>
      </c>
      <c r="G440" t="s">
        <v>827</v>
      </c>
      <c r="H440" s="13">
        <v>44562</v>
      </c>
      <c r="I440" s="13">
        <v>45017</v>
      </c>
      <c r="J440" s="13">
        <v>45382</v>
      </c>
      <c r="K440" s="13">
        <v>46387</v>
      </c>
      <c r="L440">
        <v>731870</v>
      </c>
      <c r="M440" t="s">
        <v>2208</v>
      </c>
      <c r="N440" t="s">
        <v>2209</v>
      </c>
      <c r="O440" t="s">
        <v>2210</v>
      </c>
      <c r="P440" t="s">
        <v>643</v>
      </c>
      <c r="Q440" t="s">
        <v>644</v>
      </c>
      <c r="R440" t="s">
        <v>2211</v>
      </c>
      <c r="S440" t="s">
        <v>1895</v>
      </c>
      <c r="T440" t="s">
        <v>170</v>
      </c>
      <c r="U440" t="s">
        <v>171</v>
      </c>
      <c r="V440" t="s">
        <v>172</v>
      </c>
      <c r="W440" t="s">
        <v>173</v>
      </c>
      <c r="X440" t="s">
        <v>174</v>
      </c>
      <c r="Y440" t="s">
        <v>175</v>
      </c>
      <c r="Z440">
        <v>137890</v>
      </c>
      <c r="AA440" t="s">
        <v>831</v>
      </c>
      <c r="AB440">
        <v>1</v>
      </c>
      <c r="AC440">
        <v>137890</v>
      </c>
      <c r="AD440" t="s">
        <v>268</v>
      </c>
      <c r="AE440" t="s">
        <v>2212</v>
      </c>
      <c r="AF440" t="s">
        <v>2213</v>
      </c>
      <c r="AG440" t="s">
        <v>1898</v>
      </c>
      <c r="AH440" t="s">
        <v>833</v>
      </c>
      <c r="AI440" t="s">
        <v>1899</v>
      </c>
      <c r="AJ440" t="s">
        <v>182</v>
      </c>
      <c r="AK440">
        <v>95340</v>
      </c>
      <c r="AL440">
        <v>350</v>
      </c>
      <c r="AM440">
        <v>0</v>
      </c>
      <c r="AN440">
        <v>32813</v>
      </c>
      <c r="AO440">
        <v>133874</v>
      </c>
      <c r="AP440">
        <v>140567</v>
      </c>
      <c r="AQ440">
        <v>147596</v>
      </c>
      <c r="AR440">
        <v>154976</v>
      </c>
      <c r="AS440">
        <v>122044</v>
      </c>
      <c r="AU440" t="s">
        <v>2214</v>
      </c>
      <c r="AV440" t="s">
        <v>2106</v>
      </c>
      <c r="AW440">
        <v>16003</v>
      </c>
      <c r="AX440">
        <v>137890</v>
      </c>
      <c r="AY440">
        <v>137890</v>
      </c>
      <c r="AZ440" t="s">
        <v>578</v>
      </c>
      <c r="BA440" t="s">
        <v>2215</v>
      </c>
      <c r="BB440" t="s">
        <v>2216</v>
      </c>
      <c r="BC440" t="s">
        <v>1249</v>
      </c>
      <c r="BD440" t="s">
        <v>216</v>
      </c>
      <c r="BE440" t="s">
        <v>1480</v>
      </c>
      <c r="BF440" t="s">
        <v>1903</v>
      </c>
      <c r="BG440" t="s">
        <v>1904</v>
      </c>
      <c r="BH440">
        <v>6</v>
      </c>
      <c r="BI440">
        <v>15</v>
      </c>
      <c r="BJ440" t="s">
        <v>842</v>
      </c>
      <c r="BK440" t="s">
        <v>843</v>
      </c>
      <c r="BN440">
        <v>5</v>
      </c>
      <c r="BO440">
        <v>60</v>
      </c>
      <c r="BP440" t="s">
        <v>2217</v>
      </c>
      <c r="BQ440">
        <v>26197</v>
      </c>
      <c r="BR440" t="s">
        <v>2218</v>
      </c>
      <c r="BT440" s="13"/>
      <c r="BU440" s="13"/>
      <c r="BV440" s="13"/>
    </row>
    <row r="441" spans="1:74">
      <c r="A441">
        <v>5681</v>
      </c>
      <c r="B441" t="s">
        <v>528</v>
      </c>
      <c r="C441" t="s">
        <v>531</v>
      </c>
      <c r="D441" t="s">
        <v>2219</v>
      </c>
      <c r="E441" t="s">
        <v>1657</v>
      </c>
      <c r="F441" t="s">
        <v>826</v>
      </c>
      <c r="G441" t="s">
        <v>827</v>
      </c>
      <c r="H441" s="13">
        <v>44562</v>
      </c>
      <c r="I441" s="13">
        <v>45017</v>
      </c>
      <c r="J441" s="13">
        <v>45382</v>
      </c>
      <c r="K441" s="13">
        <v>46387</v>
      </c>
      <c r="L441">
        <v>729788</v>
      </c>
      <c r="M441" t="s">
        <v>1658</v>
      </c>
      <c r="N441" t="s">
        <v>1659</v>
      </c>
      <c r="O441" t="s">
        <v>1630</v>
      </c>
      <c r="P441" t="s">
        <v>1660</v>
      </c>
      <c r="Q441" t="s">
        <v>1661</v>
      </c>
      <c r="R441" t="s">
        <v>1662</v>
      </c>
      <c r="S441" t="s">
        <v>830</v>
      </c>
      <c r="T441" t="s">
        <v>170</v>
      </c>
      <c r="U441" t="s">
        <v>171</v>
      </c>
      <c r="V441" t="s">
        <v>172</v>
      </c>
      <c r="W441" t="s">
        <v>173</v>
      </c>
      <c r="X441" t="s">
        <v>174</v>
      </c>
      <c r="Y441" t="s">
        <v>175</v>
      </c>
      <c r="Z441">
        <v>137499</v>
      </c>
      <c r="AA441" t="s">
        <v>2220</v>
      </c>
      <c r="AB441">
        <v>1</v>
      </c>
      <c r="AC441">
        <v>137499</v>
      </c>
      <c r="AD441" t="s">
        <v>268</v>
      </c>
      <c r="AE441" t="s">
        <v>1663</v>
      </c>
      <c r="AH441" t="s">
        <v>833</v>
      </c>
      <c r="AI441" t="s">
        <v>834</v>
      </c>
      <c r="AK441">
        <v>109455</v>
      </c>
      <c r="AL441">
        <v>0</v>
      </c>
      <c r="AM441">
        <v>0</v>
      </c>
      <c r="AN441">
        <v>32719</v>
      </c>
      <c r="AO441">
        <v>133493</v>
      </c>
      <c r="AP441">
        <v>140169</v>
      </c>
      <c r="AQ441">
        <v>147176</v>
      </c>
      <c r="AR441">
        <v>154535</v>
      </c>
      <c r="AS441">
        <v>121696</v>
      </c>
      <c r="AU441" t="s">
        <v>1664</v>
      </c>
      <c r="AV441" t="s">
        <v>2136</v>
      </c>
      <c r="AW441">
        <v>19658</v>
      </c>
      <c r="AX441">
        <v>274998</v>
      </c>
      <c r="AY441">
        <v>137499</v>
      </c>
      <c r="AZ441" t="s">
        <v>628</v>
      </c>
      <c r="BA441" t="s">
        <v>1366</v>
      </c>
      <c r="BB441" t="s">
        <v>628</v>
      </c>
      <c r="BC441" t="s">
        <v>1366</v>
      </c>
      <c r="BD441" t="s">
        <v>216</v>
      </c>
      <c r="BE441" t="s">
        <v>840</v>
      </c>
      <c r="BF441" t="s">
        <v>841</v>
      </c>
      <c r="BG441" t="s">
        <v>366</v>
      </c>
      <c r="BH441">
        <v>3</v>
      </c>
      <c r="BI441">
        <v>15</v>
      </c>
      <c r="BJ441" t="s">
        <v>842</v>
      </c>
      <c r="BK441" t="s">
        <v>843</v>
      </c>
      <c r="BN441">
        <v>10</v>
      </c>
      <c r="BO441">
        <v>120</v>
      </c>
      <c r="BP441" t="s">
        <v>1665</v>
      </c>
      <c r="BQ441">
        <v>8386</v>
      </c>
      <c r="BR441" t="s">
        <v>1666</v>
      </c>
      <c r="BT441" s="13"/>
      <c r="BU441" s="13"/>
      <c r="BV441" s="13"/>
    </row>
    <row r="442" spans="1:74">
      <c r="A442">
        <v>5682</v>
      </c>
      <c r="B442" t="s">
        <v>528</v>
      </c>
      <c r="C442" t="s">
        <v>531</v>
      </c>
      <c r="D442" t="s">
        <v>2161</v>
      </c>
      <c r="E442" t="s">
        <v>2162</v>
      </c>
      <c r="F442" t="s">
        <v>826</v>
      </c>
      <c r="G442" t="s">
        <v>827</v>
      </c>
      <c r="H442" s="13">
        <v>44562</v>
      </c>
      <c r="I442" s="13">
        <v>45017</v>
      </c>
      <c r="J442" s="13">
        <v>45382</v>
      </c>
      <c r="K442" s="13">
        <v>46387</v>
      </c>
      <c r="L442">
        <v>1068540</v>
      </c>
      <c r="M442" t="s">
        <v>2163</v>
      </c>
      <c r="N442" t="s">
        <v>755</v>
      </c>
      <c r="O442" t="s">
        <v>2164</v>
      </c>
      <c r="P442" t="s">
        <v>520</v>
      </c>
      <c r="Q442" t="s">
        <v>521</v>
      </c>
      <c r="R442" t="s">
        <v>2165</v>
      </c>
      <c r="S442" t="s">
        <v>1895</v>
      </c>
      <c r="T442" t="s">
        <v>170</v>
      </c>
      <c r="U442" t="s">
        <v>171</v>
      </c>
      <c r="V442" t="s">
        <v>172</v>
      </c>
      <c r="W442" t="s">
        <v>173</v>
      </c>
      <c r="X442" t="s">
        <v>174</v>
      </c>
      <c r="Y442" t="s">
        <v>175</v>
      </c>
      <c r="Z442">
        <v>195377</v>
      </c>
      <c r="AA442" t="s">
        <v>831</v>
      </c>
      <c r="AB442">
        <v>1</v>
      </c>
      <c r="AC442">
        <v>195377</v>
      </c>
      <c r="AD442" t="s">
        <v>268</v>
      </c>
      <c r="AE442" t="s">
        <v>2166</v>
      </c>
      <c r="AF442" t="s">
        <v>2167</v>
      </c>
      <c r="AG442" t="s">
        <v>1898</v>
      </c>
      <c r="AH442" t="s">
        <v>833</v>
      </c>
      <c r="AI442" t="s">
        <v>1899</v>
      </c>
      <c r="AJ442" t="s">
        <v>182</v>
      </c>
      <c r="AK442">
        <v>117273</v>
      </c>
      <c r="AL442">
        <v>0</v>
      </c>
      <c r="AM442">
        <v>0</v>
      </c>
      <c r="AN442">
        <v>50436</v>
      </c>
      <c r="AO442">
        <v>205463</v>
      </c>
      <c r="AP442">
        <v>211003</v>
      </c>
      <c r="AQ442">
        <v>209129</v>
      </c>
      <c r="AR442">
        <v>219586</v>
      </c>
      <c r="AS442">
        <v>172923</v>
      </c>
      <c r="AU442" t="s">
        <v>2162</v>
      </c>
      <c r="AV442" t="s">
        <v>2106</v>
      </c>
      <c r="AW442">
        <v>25332</v>
      </c>
      <c r="AX442">
        <v>390754</v>
      </c>
      <c r="AY442">
        <v>195377</v>
      </c>
      <c r="AZ442" t="s">
        <v>1718</v>
      </c>
      <c r="BA442" t="s">
        <v>2168</v>
      </c>
      <c r="BB442" t="s">
        <v>1718</v>
      </c>
      <c r="BC442" t="s">
        <v>2168</v>
      </c>
      <c r="BD442" t="s">
        <v>216</v>
      </c>
      <c r="BE442" t="s">
        <v>1480</v>
      </c>
      <c r="BF442" t="s">
        <v>1903</v>
      </c>
      <c r="BG442" t="s">
        <v>1904</v>
      </c>
      <c r="BH442">
        <v>6</v>
      </c>
      <c r="BI442">
        <v>15</v>
      </c>
      <c r="BJ442" t="s">
        <v>842</v>
      </c>
      <c r="BK442" t="s">
        <v>843</v>
      </c>
      <c r="BN442">
        <v>10</v>
      </c>
      <c r="BO442">
        <v>120</v>
      </c>
      <c r="BP442" t="s">
        <v>2169</v>
      </c>
      <c r="BQ442">
        <v>52772</v>
      </c>
      <c r="BR442" t="s">
        <v>2170</v>
      </c>
      <c r="BT442" s="13"/>
      <c r="BU442" s="13"/>
      <c r="BV442" s="13"/>
    </row>
    <row r="443" spans="1:74">
      <c r="A443">
        <v>5683</v>
      </c>
      <c r="B443" t="s">
        <v>528</v>
      </c>
      <c r="C443" t="s">
        <v>531</v>
      </c>
      <c r="D443" t="s">
        <v>2446</v>
      </c>
      <c r="E443" t="s">
        <v>2447</v>
      </c>
      <c r="F443" t="s">
        <v>826</v>
      </c>
      <c r="G443" t="s">
        <v>827</v>
      </c>
      <c r="H443" s="13">
        <v>43831</v>
      </c>
      <c r="I443" s="13">
        <v>45017</v>
      </c>
      <c r="J443" s="13">
        <v>45382</v>
      </c>
      <c r="K443" s="13">
        <v>45657</v>
      </c>
      <c r="L443">
        <v>1889953</v>
      </c>
      <c r="M443" t="s">
        <v>2448</v>
      </c>
      <c r="N443" t="s">
        <v>2449</v>
      </c>
      <c r="P443" t="s">
        <v>1618</v>
      </c>
      <c r="Q443" t="s">
        <v>2450</v>
      </c>
      <c r="R443" t="s">
        <v>2451</v>
      </c>
      <c r="S443" t="s">
        <v>830</v>
      </c>
      <c r="T443" t="s">
        <v>170</v>
      </c>
      <c r="U443" t="s">
        <v>171</v>
      </c>
      <c r="V443" t="s">
        <v>172</v>
      </c>
      <c r="W443" t="s">
        <v>173</v>
      </c>
      <c r="X443" t="s">
        <v>174</v>
      </c>
      <c r="Y443" t="s">
        <v>175</v>
      </c>
      <c r="Z443">
        <v>288205</v>
      </c>
      <c r="AA443" t="s">
        <v>2452</v>
      </c>
      <c r="AB443">
        <v>1</v>
      </c>
      <c r="AC443">
        <v>288205</v>
      </c>
      <c r="AD443" t="s">
        <v>209</v>
      </c>
      <c r="AE443" t="s">
        <v>2453</v>
      </c>
      <c r="AF443" t="s">
        <v>2454</v>
      </c>
      <c r="AH443" t="s">
        <v>833</v>
      </c>
      <c r="AI443" t="s">
        <v>834</v>
      </c>
      <c r="AK443">
        <v>144526</v>
      </c>
      <c r="AL443">
        <v>0</v>
      </c>
      <c r="AM443">
        <v>35216</v>
      </c>
      <c r="AN443">
        <v>84733</v>
      </c>
      <c r="AO443">
        <v>345711</v>
      </c>
      <c r="AP443">
        <v>362997</v>
      </c>
      <c r="AQ443">
        <v>381147</v>
      </c>
      <c r="AR443">
        <v>400204</v>
      </c>
      <c r="AS443">
        <v>315161</v>
      </c>
      <c r="AU443" t="s">
        <v>2447</v>
      </c>
      <c r="AV443" t="s">
        <v>2178</v>
      </c>
      <c r="AW443">
        <v>44501</v>
      </c>
      <c r="AX443">
        <v>288205</v>
      </c>
      <c r="AY443">
        <v>288205</v>
      </c>
      <c r="AZ443" t="s">
        <v>235</v>
      </c>
      <c r="BA443" t="s">
        <v>2455</v>
      </c>
      <c r="BB443" t="s">
        <v>2456</v>
      </c>
      <c r="BC443" t="s">
        <v>2457</v>
      </c>
      <c r="BD443" t="s">
        <v>216</v>
      </c>
      <c r="BE443" t="s">
        <v>840</v>
      </c>
      <c r="BF443" t="s">
        <v>841</v>
      </c>
      <c r="BG443" t="s">
        <v>366</v>
      </c>
      <c r="BH443">
        <v>3</v>
      </c>
      <c r="BI443">
        <v>15</v>
      </c>
      <c r="BJ443" t="s">
        <v>842</v>
      </c>
      <c r="BK443" t="s">
        <v>843</v>
      </c>
      <c r="BN443">
        <v>5.0027397260273974</v>
      </c>
      <c r="BO443">
        <v>60.032876712328772</v>
      </c>
      <c r="BP443" t="s">
        <v>2458</v>
      </c>
      <c r="BQ443">
        <v>63962</v>
      </c>
      <c r="BR443" t="s">
        <v>2459</v>
      </c>
      <c r="BS443">
        <v>10</v>
      </c>
      <c r="BT443" s="13">
        <v>44651</v>
      </c>
      <c r="BU443" s="13"/>
      <c r="BV443" s="13"/>
    </row>
    <row r="444" spans="1:74">
      <c r="A444">
        <v>5684</v>
      </c>
      <c r="B444" t="s">
        <v>528</v>
      </c>
      <c r="C444" t="s">
        <v>531</v>
      </c>
      <c r="D444" t="s">
        <v>2435</v>
      </c>
      <c r="E444" t="s">
        <v>902</v>
      </c>
      <c r="F444" t="s">
        <v>826</v>
      </c>
      <c r="G444" t="s">
        <v>827</v>
      </c>
      <c r="H444" s="13">
        <v>43831</v>
      </c>
      <c r="I444" s="13">
        <v>45017</v>
      </c>
      <c r="J444" s="13">
        <v>45382</v>
      </c>
      <c r="K444" s="13">
        <v>45657</v>
      </c>
      <c r="L444">
        <v>2066992</v>
      </c>
      <c r="M444" t="s">
        <v>2436</v>
      </c>
      <c r="N444" t="s">
        <v>2437</v>
      </c>
      <c r="O444" t="s">
        <v>2438</v>
      </c>
      <c r="P444" t="s">
        <v>902</v>
      </c>
      <c r="Q444" t="s">
        <v>2439</v>
      </c>
      <c r="R444" t="s">
        <v>2440</v>
      </c>
      <c r="S444" t="s">
        <v>2156</v>
      </c>
      <c r="T444" t="s">
        <v>170</v>
      </c>
      <c r="U444" t="s">
        <v>171</v>
      </c>
      <c r="V444" t="s">
        <v>172</v>
      </c>
      <c r="W444" t="s">
        <v>173</v>
      </c>
      <c r="X444" t="s">
        <v>174</v>
      </c>
      <c r="Y444" t="s">
        <v>175</v>
      </c>
      <c r="Z444">
        <v>321562</v>
      </c>
      <c r="AA444" t="s">
        <v>831</v>
      </c>
      <c r="AB444">
        <v>1</v>
      </c>
      <c r="AC444">
        <v>321562</v>
      </c>
      <c r="AD444" t="s">
        <v>209</v>
      </c>
      <c r="AE444" t="s">
        <v>2441</v>
      </c>
      <c r="AF444" t="s">
        <v>2442</v>
      </c>
      <c r="AG444" t="s">
        <v>2158</v>
      </c>
      <c r="AH444" t="s">
        <v>833</v>
      </c>
      <c r="AI444" t="s">
        <v>2159</v>
      </c>
      <c r="AJ444" t="s">
        <v>1965</v>
      </c>
      <c r="AK444">
        <v>185189</v>
      </c>
      <c r="AL444">
        <v>0</v>
      </c>
      <c r="AM444">
        <v>0</v>
      </c>
      <c r="AN444">
        <v>92671</v>
      </c>
      <c r="AO444">
        <v>378095</v>
      </c>
      <c r="AP444">
        <v>397000</v>
      </c>
      <c r="AQ444">
        <v>416850</v>
      </c>
      <c r="AR444">
        <v>437693</v>
      </c>
      <c r="AS444">
        <v>344683</v>
      </c>
      <c r="AU444" t="s">
        <v>902</v>
      </c>
      <c r="AV444" t="s">
        <v>2178</v>
      </c>
      <c r="AW444">
        <v>52985</v>
      </c>
      <c r="AX444">
        <v>321562</v>
      </c>
      <c r="AY444">
        <v>321562</v>
      </c>
      <c r="AZ444" t="s">
        <v>2041</v>
      </c>
      <c r="BA444" t="s">
        <v>2443</v>
      </c>
      <c r="BB444" t="s">
        <v>2041</v>
      </c>
      <c r="BC444" t="s">
        <v>2443</v>
      </c>
      <c r="BD444" t="s">
        <v>216</v>
      </c>
      <c r="BE444" t="s">
        <v>842</v>
      </c>
      <c r="BF444" t="s">
        <v>843</v>
      </c>
      <c r="BG444" t="s">
        <v>366</v>
      </c>
      <c r="BH444">
        <v>15</v>
      </c>
      <c r="BI444">
        <v>15</v>
      </c>
      <c r="BJ444" t="s">
        <v>842</v>
      </c>
      <c r="BK444" t="s">
        <v>843</v>
      </c>
      <c r="BN444">
        <v>5.0027397260273974</v>
      </c>
      <c r="BO444">
        <v>60.032876712328772</v>
      </c>
      <c r="BP444" t="s">
        <v>2444</v>
      </c>
      <c r="BQ444">
        <v>83388</v>
      </c>
      <c r="BR444" t="s">
        <v>2445</v>
      </c>
      <c r="BT444" s="13"/>
      <c r="BU444" s="13"/>
      <c r="BV444" s="13"/>
    </row>
    <row r="445" spans="1:74">
      <c r="A445">
        <v>5685</v>
      </c>
      <c r="B445" t="s">
        <v>528</v>
      </c>
      <c r="C445" t="s">
        <v>531</v>
      </c>
      <c r="D445" t="s">
        <v>2425</v>
      </c>
      <c r="E445" t="s">
        <v>1631</v>
      </c>
      <c r="F445" t="s">
        <v>826</v>
      </c>
      <c r="G445" t="s">
        <v>827</v>
      </c>
      <c r="H445" s="13">
        <v>43831</v>
      </c>
      <c r="I445" s="13">
        <v>45017</v>
      </c>
      <c r="J445" s="13">
        <v>45382</v>
      </c>
      <c r="K445" s="13">
        <v>45657</v>
      </c>
      <c r="L445">
        <v>1486241</v>
      </c>
      <c r="M445" t="s">
        <v>2426</v>
      </c>
      <c r="N445" t="s">
        <v>2427</v>
      </c>
      <c r="O445" t="s">
        <v>872</v>
      </c>
      <c r="P445" t="s">
        <v>1631</v>
      </c>
      <c r="Q445" t="s">
        <v>1632</v>
      </c>
      <c r="R445" t="s">
        <v>2428</v>
      </c>
      <c r="S445" t="s">
        <v>1895</v>
      </c>
      <c r="T445" t="s">
        <v>170</v>
      </c>
      <c r="U445" t="s">
        <v>171</v>
      </c>
      <c r="V445" t="s">
        <v>172</v>
      </c>
      <c r="W445" t="s">
        <v>173</v>
      </c>
      <c r="X445" t="s">
        <v>174</v>
      </c>
      <c r="Y445" t="s">
        <v>175</v>
      </c>
      <c r="Z445">
        <v>212143</v>
      </c>
      <c r="AA445" t="s">
        <v>2429</v>
      </c>
      <c r="AB445">
        <v>1</v>
      </c>
      <c r="AC445">
        <v>212143</v>
      </c>
      <c r="AD445" t="s">
        <v>268</v>
      </c>
      <c r="AE445" t="s">
        <v>2430</v>
      </c>
      <c r="AF445" t="s">
        <v>2431</v>
      </c>
      <c r="AG445" t="s">
        <v>1898</v>
      </c>
      <c r="AH445" t="s">
        <v>833</v>
      </c>
      <c r="AI445" t="s">
        <v>1899</v>
      </c>
      <c r="AJ445" t="s">
        <v>182</v>
      </c>
      <c r="AK445">
        <v>132427</v>
      </c>
      <c r="AL445">
        <v>0</v>
      </c>
      <c r="AM445">
        <v>19286</v>
      </c>
      <c r="AN445">
        <v>66633</v>
      </c>
      <c r="AO445">
        <v>271864</v>
      </c>
      <c r="AP445">
        <v>285457</v>
      </c>
      <c r="AQ445">
        <v>299730</v>
      </c>
      <c r="AR445">
        <v>314717</v>
      </c>
      <c r="AS445">
        <v>247840</v>
      </c>
      <c r="AU445" t="s">
        <v>1636</v>
      </c>
      <c r="AV445" t="s">
        <v>2178</v>
      </c>
      <c r="AW445">
        <v>34206</v>
      </c>
      <c r="AX445">
        <v>212143</v>
      </c>
      <c r="AY445">
        <v>212143</v>
      </c>
      <c r="AZ445" t="s">
        <v>2432</v>
      </c>
      <c r="BA445" t="s">
        <v>1114</v>
      </c>
      <c r="BB445" t="s">
        <v>2432</v>
      </c>
      <c r="BC445" t="s">
        <v>1114</v>
      </c>
      <c r="BD445" t="s">
        <v>216</v>
      </c>
      <c r="BE445" t="s">
        <v>1480</v>
      </c>
      <c r="BF445" t="s">
        <v>1903</v>
      </c>
      <c r="BG445" t="s">
        <v>1904</v>
      </c>
      <c r="BH445">
        <v>6</v>
      </c>
      <c r="BI445">
        <v>15</v>
      </c>
      <c r="BJ445" t="s">
        <v>842</v>
      </c>
      <c r="BK445" t="s">
        <v>843</v>
      </c>
      <c r="BN445">
        <v>5.0027397260273974</v>
      </c>
      <c r="BO445">
        <v>60.032876712328772</v>
      </c>
      <c r="BP445" t="s">
        <v>2433</v>
      </c>
      <c r="BQ445">
        <v>26224</v>
      </c>
      <c r="BR445" t="s">
        <v>2434</v>
      </c>
      <c r="BS445">
        <v>10</v>
      </c>
      <c r="BT445" s="13">
        <v>43921</v>
      </c>
      <c r="BU445" s="13"/>
      <c r="BV445" s="13"/>
    </row>
    <row r="446" spans="1:74">
      <c r="A446">
        <v>5686</v>
      </c>
      <c r="B446" t="s">
        <v>528</v>
      </c>
      <c r="C446" t="s">
        <v>531</v>
      </c>
      <c r="D446" t="s">
        <v>2243</v>
      </c>
      <c r="E446" t="s">
        <v>2244</v>
      </c>
      <c r="F446" t="s">
        <v>826</v>
      </c>
      <c r="G446" t="s">
        <v>827</v>
      </c>
      <c r="H446" s="13">
        <v>43831</v>
      </c>
      <c r="I446" s="13">
        <v>45017</v>
      </c>
      <c r="J446" s="13">
        <v>45382</v>
      </c>
      <c r="K446" s="13">
        <v>45657</v>
      </c>
      <c r="L446">
        <v>4310126</v>
      </c>
      <c r="M446" t="s">
        <v>2244</v>
      </c>
      <c r="N446" t="s">
        <v>2245</v>
      </c>
      <c r="O446" t="s">
        <v>2246</v>
      </c>
      <c r="P446" t="s">
        <v>167</v>
      </c>
      <c r="Q446" t="s">
        <v>1256</v>
      </c>
      <c r="R446" t="s">
        <v>2247</v>
      </c>
      <c r="S446" t="s">
        <v>2156</v>
      </c>
      <c r="T446" t="s">
        <v>170</v>
      </c>
      <c r="U446" t="s">
        <v>171</v>
      </c>
      <c r="V446" t="s">
        <v>172</v>
      </c>
      <c r="W446" t="s">
        <v>173</v>
      </c>
      <c r="X446" t="s">
        <v>174</v>
      </c>
      <c r="Y446" t="s">
        <v>175</v>
      </c>
      <c r="Z446">
        <v>677883</v>
      </c>
      <c r="AA446" t="s">
        <v>2248</v>
      </c>
      <c r="AB446">
        <v>1</v>
      </c>
      <c r="AC446">
        <v>827883</v>
      </c>
      <c r="AD446" t="s">
        <v>268</v>
      </c>
      <c r="AE446" t="s">
        <v>2249</v>
      </c>
      <c r="AF446" t="s">
        <v>2250</v>
      </c>
      <c r="AG446" t="s">
        <v>2158</v>
      </c>
      <c r="AH446" t="s">
        <v>833</v>
      </c>
      <c r="AI446" t="s">
        <v>2159</v>
      </c>
      <c r="AJ446" t="s">
        <v>1965</v>
      </c>
      <c r="AK446">
        <v>389750</v>
      </c>
      <c r="AL446">
        <v>5000</v>
      </c>
      <c r="AM446">
        <v>0</v>
      </c>
      <c r="AN446">
        <v>193613</v>
      </c>
      <c r="AO446">
        <v>788339</v>
      </c>
      <c r="AP446">
        <v>827756</v>
      </c>
      <c r="AQ446">
        <v>869144</v>
      </c>
      <c r="AR446">
        <v>912601</v>
      </c>
      <c r="AS446">
        <v>718673</v>
      </c>
      <c r="AV446" t="s">
        <v>2106</v>
      </c>
      <c r="AW446">
        <v>98816</v>
      </c>
      <c r="AX446">
        <v>827883</v>
      </c>
      <c r="AY446">
        <v>677883</v>
      </c>
      <c r="AZ446" t="s">
        <v>578</v>
      </c>
      <c r="BA446" t="s">
        <v>2251</v>
      </c>
      <c r="BB446" t="s">
        <v>578</v>
      </c>
      <c r="BC446" t="s">
        <v>2251</v>
      </c>
      <c r="BD446" t="s">
        <v>289</v>
      </c>
      <c r="BE446" t="s">
        <v>842</v>
      </c>
      <c r="BF446" t="s">
        <v>843</v>
      </c>
      <c r="BG446" t="s">
        <v>366</v>
      </c>
      <c r="BH446">
        <v>15</v>
      </c>
      <c r="BI446">
        <v>15</v>
      </c>
      <c r="BJ446" t="s">
        <v>842</v>
      </c>
      <c r="BK446" t="s">
        <v>843</v>
      </c>
      <c r="BN446">
        <v>5.0027397260273974</v>
      </c>
      <c r="BO446">
        <v>60.032876712328772</v>
      </c>
      <c r="BP446" t="s">
        <v>2252</v>
      </c>
      <c r="BQ446">
        <v>184317</v>
      </c>
      <c r="BR446" t="s">
        <v>2253</v>
      </c>
      <c r="BT446" s="13"/>
      <c r="BU446" s="13"/>
      <c r="BV446" s="13"/>
    </row>
    <row r="447" spans="1:74">
      <c r="A447">
        <v>5687</v>
      </c>
      <c r="B447" t="s">
        <v>528</v>
      </c>
      <c r="C447" t="s">
        <v>531</v>
      </c>
      <c r="D447" t="s">
        <v>1907</v>
      </c>
      <c r="E447" t="s">
        <v>1908</v>
      </c>
      <c r="F447" t="s">
        <v>1909</v>
      </c>
      <c r="G447" t="s">
        <v>827</v>
      </c>
      <c r="H447" s="13">
        <v>43647</v>
      </c>
      <c r="I447" s="13">
        <v>45017</v>
      </c>
      <c r="J447" s="13">
        <v>45382</v>
      </c>
      <c r="K447" s="13">
        <v>45473</v>
      </c>
      <c r="L447">
        <v>335683</v>
      </c>
      <c r="M447" t="s">
        <v>1910</v>
      </c>
      <c r="N447" t="s">
        <v>1911</v>
      </c>
      <c r="O447" t="s">
        <v>991</v>
      </c>
      <c r="P447" t="s">
        <v>1178</v>
      </c>
      <c r="Q447" t="s">
        <v>1179</v>
      </c>
      <c r="R447" t="s">
        <v>1912</v>
      </c>
      <c r="S447" t="s">
        <v>830</v>
      </c>
      <c r="T447" t="s">
        <v>170</v>
      </c>
      <c r="U447" t="s">
        <v>171</v>
      </c>
      <c r="V447" t="s">
        <v>172</v>
      </c>
      <c r="W447" t="s">
        <v>173</v>
      </c>
      <c r="X447" t="s">
        <v>174</v>
      </c>
      <c r="Y447" t="s">
        <v>175</v>
      </c>
      <c r="Z447">
        <v>63036</v>
      </c>
      <c r="AA447" t="s">
        <v>1913</v>
      </c>
      <c r="AB447">
        <v>1</v>
      </c>
      <c r="AC447">
        <v>63036</v>
      </c>
      <c r="AD447" t="s">
        <v>268</v>
      </c>
      <c r="AE447" t="s">
        <v>1914</v>
      </c>
      <c r="AH447" t="s">
        <v>833</v>
      </c>
      <c r="AI447" t="s">
        <v>834</v>
      </c>
      <c r="AK447">
        <v>40432</v>
      </c>
      <c r="AL447">
        <v>0</v>
      </c>
      <c r="AM447">
        <v>0</v>
      </c>
      <c r="AN447">
        <v>45000</v>
      </c>
      <c r="AO447">
        <v>63000</v>
      </c>
      <c r="AP447">
        <v>66150</v>
      </c>
      <c r="AQ447">
        <v>69458</v>
      </c>
      <c r="AR447">
        <v>72931</v>
      </c>
      <c r="AS447">
        <v>19144</v>
      </c>
      <c r="AU447" t="s">
        <v>1908</v>
      </c>
      <c r="AW447">
        <v>5225</v>
      </c>
      <c r="AX447">
        <v>63036</v>
      </c>
      <c r="AY447">
        <v>63036</v>
      </c>
      <c r="AZ447" t="s">
        <v>1915</v>
      </c>
      <c r="BA447" t="s">
        <v>1916</v>
      </c>
      <c r="BB447" t="s">
        <v>1917</v>
      </c>
      <c r="BC447" t="s">
        <v>1918</v>
      </c>
      <c r="BD447" t="s">
        <v>216</v>
      </c>
      <c r="BE447" t="s">
        <v>840</v>
      </c>
      <c r="BF447" t="s">
        <v>841</v>
      </c>
      <c r="BG447" t="s">
        <v>366</v>
      </c>
      <c r="BH447">
        <v>3</v>
      </c>
      <c r="BI447">
        <v>15</v>
      </c>
      <c r="BJ447" t="s">
        <v>842</v>
      </c>
      <c r="BK447" t="s">
        <v>843</v>
      </c>
      <c r="BN447">
        <v>5.0027397260273974</v>
      </c>
      <c r="BO447">
        <v>60.032876712328772</v>
      </c>
      <c r="BP447" t="s">
        <v>1919</v>
      </c>
      <c r="BQ447">
        <v>17379</v>
      </c>
      <c r="BR447" t="s">
        <v>1920</v>
      </c>
      <c r="BS447">
        <v>18</v>
      </c>
      <c r="BT447" s="13">
        <v>44651</v>
      </c>
      <c r="BU447" s="13"/>
      <c r="BV447" s="13"/>
    </row>
    <row r="448" spans="1:74">
      <c r="A448">
        <v>5688</v>
      </c>
      <c r="B448" t="s">
        <v>528</v>
      </c>
      <c r="C448" t="s">
        <v>531</v>
      </c>
      <c r="D448" t="s">
        <v>1888</v>
      </c>
      <c r="E448" t="s">
        <v>1889</v>
      </c>
      <c r="F448" t="s">
        <v>1890</v>
      </c>
      <c r="G448" t="s">
        <v>827</v>
      </c>
      <c r="H448" s="13">
        <v>43647</v>
      </c>
      <c r="I448" s="13">
        <v>45017</v>
      </c>
      <c r="J448" s="13">
        <v>45382</v>
      </c>
      <c r="K448" s="13">
        <v>45473</v>
      </c>
      <c r="L448">
        <v>625000</v>
      </c>
      <c r="M448" t="s">
        <v>1891</v>
      </c>
      <c r="N448" t="s">
        <v>1892</v>
      </c>
      <c r="O448" t="s">
        <v>1893</v>
      </c>
      <c r="P448" t="s">
        <v>282</v>
      </c>
      <c r="Q448" t="s">
        <v>673</v>
      </c>
      <c r="R448" t="s">
        <v>1894</v>
      </c>
      <c r="S448" t="s">
        <v>1895</v>
      </c>
      <c r="T448" t="s">
        <v>170</v>
      </c>
      <c r="U448" t="s">
        <v>171</v>
      </c>
      <c r="V448" t="s">
        <v>172</v>
      </c>
      <c r="W448" t="s">
        <v>173</v>
      </c>
      <c r="X448" t="s">
        <v>174</v>
      </c>
      <c r="Y448" t="s">
        <v>175</v>
      </c>
      <c r="Z448">
        <v>131325</v>
      </c>
      <c r="AA448" t="s">
        <v>831</v>
      </c>
      <c r="AB448">
        <v>1</v>
      </c>
      <c r="AC448">
        <v>131325</v>
      </c>
      <c r="AD448" t="s">
        <v>177</v>
      </c>
      <c r="AE448" t="s">
        <v>1896</v>
      </c>
      <c r="AF448" t="s">
        <v>1897</v>
      </c>
      <c r="AG448" t="s">
        <v>1898</v>
      </c>
      <c r="AH448" t="s">
        <v>833</v>
      </c>
      <c r="AI448" t="s">
        <v>1899</v>
      </c>
      <c r="AJ448" t="s">
        <v>182</v>
      </c>
      <c r="AK448">
        <v>97252</v>
      </c>
      <c r="AL448">
        <v>1497</v>
      </c>
      <c r="AM448">
        <v>4283</v>
      </c>
      <c r="AN448">
        <v>93750</v>
      </c>
      <c r="AO448">
        <v>125000</v>
      </c>
      <c r="AP448">
        <v>125000</v>
      </c>
      <c r="AQ448">
        <v>125000</v>
      </c>
      <c r="AR448">
        <v>125000</v>
      </c>
      <c r="AS448">
        <v>31250</v>
      </c>
      <c r="AU448" t="s">
        <v>1900</v>
      </c>
      <c r="AW448">
        <v>13000</v>
      </c>
      <c r="AX448">
        <v>131325</v>
      </c>
      <c r="AY448">
        <v>131325</v>
      </c>
      <c r="AZ448" t="s">
        <v>1901</v>
      </c>
      <c r="BA448" t="s">
        <v>1902</v>
      </c>
      <c r="BB448" t="s">
        <v>1901</v>
      </c>
      <c r="BC448" t="s">
        <v>1902</v>
      </c>
      <c r="BD448" t="s">
        <v>216</v>
      </c>
      <c r="BE448" t="s">
        <v>1480</v>
      </c>
      <c r="BF448" t="s">
        <v>1903</v>
      </c>
      <c r="BG448" t="s">
        <v>1904</v>
      </c>
      <c r="BH448">
        <v>6</v>
      </c>
      <c r="BI448">
        <v>15</v>
      </c>
      <c r="BJ448" t="s">
        <v>842</v>
      </c>
      <c r="BK448" t="s">
        <v>843</v>
      </c>
      <c r="BN448">
        <v>5.0027397260273974</v>
      </c>
      <c r="BO448">
        <v>60.032876712328772</v>
      </c>
      <c r="BP448" t="s">
        <v>1905</v>
      </c>
      <c r="BQ448">
        <v>15293</v>
      </c>
      <c r="BR448" t="s">
        <v>1906</v>
      </c>
      <c r="BT448" s="13"/>
      <c r="BU448" s="13"/>
      <c r="BV448" s="13"/>
    </row>
    <row r="449" spans="1:74">
      <c r="A449">
        <v>5689</v>
      </c>
      <c r="B449" t="s">
        <v>528</v>
      </c>
      <c r="C449" t="s">
        <v>531</v>
      </c>
      <c r="D449" t="s">
        <v>1921</v>
      </c>
      <c r="E449" t="s">
        <v>1530</v>
      </c>
      <c r="F449" t="s">
        <v>1922</v>
      </c>
      <c r="G449" t="s">
        <v>1923</v>
      </c>
      <c r="H449" s="13">
        <v>44562</v>
      </c>
      <c r="I449" s="13">
        <v>45017</v>
      </c>
      <c r="J449" s="13">
        <v>45382</v>
      </c>
      <c r="K449" s="13">
        <v>46387</v>
      </c>
      <c r="L449">
        <v>482248</v>
      </c>
      <c r="M449" t="s">
        <v>1531</v>
      </c>
      <c r="N449" t="s">
        <v>1532</v>
      </c>
      <c r="P449" t="s">
        <v>167</v>
      </c>
      <c r="Q449" t="s">
        <v>1339</v>
      </c>
      <c r="R449" t="s">
        <v>1533</v>
      </c>
      <c r="S449" t="s">
        <v>1924</v>
      </c>
      <c r="T449" t="s">
        <v>170</v>
      </c>
      <c r="U449" t="s">
        <v>171</v>
      </c>
      <c r="V449" t="s">
        <v>172</v>
      </c>
      <c r="W449" t="s">
        <v>173</v>
      </c>
      <c r="X449" t="s">
        <v>174</v>
      </c>
      <c r="Y449" t="s">
        <v>175</v>
      </c>
      <c r="Z449">
        <v>90859</v>
      </c>
      <c r="AA449" t="s">
        <v>1925</v>
      </c>
      <c r="AB449">
        <v>6</v>
      </c>
      <c r="AC449">
        <v>90859</v>
      </c>
      <c r="AD449" t="s">
        <v>268</v>
      </c>
      <c r="AE449" t="s">
        <v>1534</v>
      </c>
      <c r="AF449" t="s">
        <v>1535</v>
      </c>
      <c r="AG449" t="s">
        <v>1926</v>
      </c>
      <c r="AH449" t="s">
        <v>833</v>
      </c>
      <c r="AI449" t="s">
        <v>1927</v>
      </c>
      <c r="AJ449" t="s">
        <v>182</v>
      </c>
      <c r="AK449">
        <v>65890</v>
      </c>
      <c r="AL449">
        <v>0</v>
      </c>
      <c r="AM449">
        <v>0</v>
      </c>
      <c r="AN449">
        <v>21621</v>
      </c>
      <c r="AO449">
        <v>88213</v>
      </c>
      <c r="AP449">
        <v>92623</v>
      </c>
      <c r="AQ449">
        <v>97255</v>
      </c>
      <c r="AR449">
        <v>102118</v>
      </c>
      <c r="AS449">
        <v>80418</v>
      </c>
      <c r="AU449" t="s">
        <v>1536</v>
      </c>
      <c r="AW449">
        <v>9340</v>
      </c>
      <c r="AX449">
        <v>181718</v>
      </c>
      <c r="AY449">
        <v>90859</v>
      </c>
      <c r="AZ449" t="s">
        <v>1537</v>
      </c>
      <c r="BA449" t="s">
        <v>1538</v>
      </c>
      <c r="BB449" t="s">
        <v>1928</v>
      </c>
      <c r="BC449" t="s">
        <v>1929</v>
      </c>
      <c r="BD449" t="s">
        <v>216</v>
      </c>
      <c r="BE449" t="s">
        <v>1157</v>
      </c>
      <c r="BF449" t="s">
        <v>1930</v>
      </c>
      <c r="BG449" t="s">
        <v>1931</v>
      </c>
      <c r="BH449">
        <v>10</v>
      </c>
      <c r="BI449">
        <v>10</v>
      </c>
      <c r="BJ449" t="s">
        <v>1157</v>
      </c>
      <c r="BK449" t="s">
        <v>1930</v>
      </c>
      <c r="BN449">
        <v>10</v>
      </c>
      <c r="BO449">
        <v>120</v>
      </c>
      <c r="BP449" t="s">
        <v>1539</v>
      </c>
      <c r="BQ449">
        <v>15629</v>
      </c>
      <c r="BR449" t="s">
        <v>1540</v>
      </c>
      <c r="BT449" s="13"/>
      <c r="BU449" s="13"/>
      <c r="BV449" s="13"/>
    </row>
    <row r="450" spans="1:74">
      <c r="A450">
        <v>5690</v>
      </c>
      <c r="B450" t="s">
        <v>528</v>
      </c>
      <c r="C450" t="s">
        <v>531</v>
      </c>
      <c r="D450" t="s">
        <v>1933</v>
      </c>
      <c r="E450" t="s">
        <v>1934</v>
      </c>
      <c r="F450" t="s">
        <v>1922</v>
      </c>
      <c r="G450" t="s">
        <v>1923</v>
      </c>
      <c r="H450" s="13">
        <v>44562</v>
      </c>
      <c r="I450" s="13">
        <v>45017</v>
      </c>
      <c r="J450" s="13">
        <v>45382</v>
      </c>
      <c r="K450" s="13">
        <v>46387</v>
      </c>
      <c r="L450">
        <v>105746</v>
      </c>
      <c r="M450" t="s">
        <v>1935</v>
      </c>
      <c r="N450" t="s">
        <v>1936</v>
      </c>
      <c r="O450" t="s">
        <v>872</v>
      </c>
      <c r="P450" t="s">
        <v>282</v>
      </c>
      <c r="Q450" t="s">
        <v>673</v>
      </c>
      <c r="R450" t="s">
        <v>1937</v>
      </c>
      <c r="S450" t="s">
        <v>1924</v>
      </c>
      <c r="T450" t="s">
        <v>170</v>
      </c>
      <c r="U450" t="s">
        <v>171</v>
      </c>
      <c r="V450" t="s">
        <v>172</v>
      </c>
      <c r="W450" t="s">
        <v>173</v>
      </c>
      <c r="X450" t="s">
        <v>174</v>
      </c>
      <c r="Y450" t="s">
        <v>175</v>
      </c>
      <c r="Z450">
        <v>19924</v>
      </c>
      <c r="AA450" t="s">
        <v>1925</v>
      </c>
      <c r="AB450">
        <v>6</v>
      </c>
      <c r="AC450">
        <v>19924</v>
      </c>
      <c r="AD450" t="s">
        <v>209</v>
      </c>
      <c r="AE450" t="s">
        <v>1938</v>
      </c>
      <c r="AF450" t="s">
        <v>1939</v>
      </c>
      <c r="AG450" t="s">
        <v>1926</v>
      </c>
      <c r="AH450" t="s">
        <v>833</v>
      </c>
      <c r="AI450" t="s">
        <v>1927</v>
      </c>
      <c r="AJ450" t="s">
        <v>182</v>
      </c>
      <c r="AK450">
        <v>16733</v>
      </c>
      <c r="AL450">
        <v>0</v>
      </c>
      <c r="AM450">
        <v>0</v>
      </c>
      <c r="AN450">
        <v>4741</v>
      </c>
      <c r="AO450">
        <v>19343</v>
      </c>
      <c r="AP450">
        <v>20310</v>
      </c>
      <c r="AQ450">
        <v>21326</v>
      </c>
      <c r="AR450">
        <v>22392</v>
      </c>
      <c r="AS450">
        <v>17634</v>
      </c>
      <c r="AU450" t="s">
        <v>1940</v>
      </c>
      <c r="AW450">
        <v>3191</v>
      </c>
      <c r="AX450">
        <v>19924</v>
      </c>
      <c r="AY450">
        <v>19924</v>
      </c>
      <c r="AZ450" t="s">
        <v>1941</v>
      </c>
      <c r="BA450" t="s">
        <v>1942</v>
      </c>
      <c r="BB450" t="s">
        <v>1941</v>
      </c>
      <c r="BC450" t="s">
        <v>1942</v>
      </c>
      <c r="BD450" t="s">
        <v>216</v>
      </c>
      <c r="BE450" t="s">
        <v>1157</v>
      </c>
      <c r="BF450" t="s">
        <v>1930</v>
      </c>
      <c r="BG450" t="s">
        <v>1931</v>
      </c>
      <c r="BH450">
        <v>10</v>
      </c>
      <c r="BI450">
        <v>10</v>
      </c>
      <c r="BJ450" t="s">
        <v>1157</v>
      </c>
      <c r="BK450" t="s">
        <v>1930</v>
      </c>
      <c r="BN450">
        <v>5</v>
      </c>
      <c r="BO450">
        <v>60</v>
      </c>
      <c r="BP450" t="s">
        <v>1943</v>
      </c>
      <c r="BQ450">
        <v>0</v>
      </c>
      <c r="BR450" t="s">
        <v>1944</v>
      </c>
      <c r="BT450" s="13"/>
      <c r="BU450" s="13"/>
      <c r="BV450" s="13"/>
    </row>
    <row r="451" spans="1:74">
      <c r="A451">
        <v>5691</v>
      </c>
      <c r="B451" t="s">
        <v>528</v>
      </c>
      <c r="C451" t="s">
        <v>531</v>
      </c>
      <c r="D451" t="s">
        <v>1945</v>
      </c>
      <c r="E451" t="s">
        <v>1946</v>
      </c>
      <c r="F451" t="s">
        <v>1922</v>
      </c>
      <c r="G451" t="s">
        <v>1923</v>
      </c>
      <c r="H451" s="13">
        <v>44562</v>
      </c>
      <c r="I451" s="13">
        <v>45017</v>
      </c>
      <c r="J451" s="13">
        <v>45382</v>
      </c>
      <c r="K451" s="13">
        <v>46387</v>
      </c>
      <c r="L451">
        <v>55116</v>
      </c>
      <c r="M451" t="s">
        <v>1947</v>
      </c>
      <c r="N451" t="s">
        <v>1857</v>
      </c>
      <c r="O451" t="s">
        <v>978</v>
      </c>
      <c r="P451" t="s">
        <v>229</v>
      </c>
      <c r="Q451" t="s">
        <v>357</v>
      </c>
      <c r="R451" t="s">
        <v>1948</v>
      </c>
      <c r="S451" t="s">
        <v>1924</v>
      </c>
      <c r="T451" t="s">
        <v>170</v>
      </c>
      <c r="U451" t="s">
        <v>171</v>
      </c>
      <c r="V451" t="s">
        <v>172</v>
      </c>
      <c r="W451" t="s">
        <v>173</v>
      </c>
      <c r="X451" t="s">
        <v>174</v>
      </c>
      <c r="Y451" t="s">
        <v>175</v>
      </c>
      <c r="Z451">
        <v>10384</v>
      </c>
      <c r="AA451" t="s">
        <v>1925</v>
      </c>
      <c r="AB451">
        <v>6</v>
      </c>
      <c r="AC451">
        <v>10384</v>
      </c>
      <c r="AD451" t="s">
        <v>268</v>
      </c>
      <c r="AE451" t="s">
        <v>1859</v>
      </c>
      <c r="AF451" t="s">
        <v>1860</v>
      </c>
      <c r="AG451" t="s">
        <v>1926</v>
      </c>
      <c r="AH451" t="s">
        <v>833</v>
      </c>
      <c r="AI451" t="s">
        <v>1927</v>
      </c>
      <c r="AJ451" t="s">
        <v>182</v>
      </c>
      <c r="AK451">
        <v>8591</v>
      </c>
      <c r="AL451">
        <v>0</v>
      </c>
      <c r="AM451">
        <v>0</v>
      </c>
      <c r="AN451">
        <v>2471</v>
      </c>
      <c r="AO451">
        <v>10082</v>
      </c>
      <c r="AP451">
        <v>10586</v>
      </c>
      <c r="AQ451">
        <v>11115</v>
      </c>
      <c r="AR451">
        <v>11671</v>
      </c>
      <c r="AS451">
        <v>9191</v>
      </c>
      <c r="AU451" t="s">
        <v>1949</v>
      </c>
      <c r="AW451">
        <v>1793</v>
      </c>
      <c r="AX451">
        <v>20768</v>
      </c>
      <c r="AY451">
        <v>10384</v>
      </c>
      <c r="AZ451" t="s">
        <v>1035</v>
      </c>
      <c r="BA451" t="s">
        <v>1861</v>
      </c>
      <c r="BB451" t="s">
        <v>1171</v>
      </c>
      <c r="BC451" t="s">
        <v>1950</v>
      </c>
      <c r="BD451" t="s">
        <v>216</v>
      </c>
      <c r="BE451" t="s">
        <v>1157</v>
      </c>
      <c r="BF451" t="s">
        <v>1930</v>
      </c>
      <c r="BG451" t="s">
        <v>1931</v>
      </c>
      <c r="BH451">
        <v>10</v>
      </c>
      <c r="BI451">
        <v>10</v>
      </c>
      <c r="BJ451" t="s">
        <v>1157</v>
      </c>
      <c r="BK451" t="s">
        <v>1930</v>
      </c>
      <c r="BN451">
        <v>10</v>
      </c>
      <c r="BO451">
        <v>120</v>
      </c>
      <c r="BP451" t="s">
        <v>1951</v>
      </c>
      <c r="BQ451">
        <v>0</v>
      </c>
      <c r="BR451" t="s">
        <v>1952</v>
      </c>
      <c r="BT451" s="13"/>
      <c r="BU451" s="13"/>
      <c r="BV451" s="13"/>
    </row>
    <row r="452" spans="1:74">
      <c r="A452">
        <v>5692</v>
      </c>
      <c r="B452" t="s">
        <v>528</v>
      </c>
      <c r="C452" t="s">
        <v>531</v>
      </c>
      <c r="D452" t="s">
        <v>1932</v>
      </c>
      <c r="E452" t="s">
        <v>1865</v>
      </c>
      <c r="F452" t="s">
        <v>1922</v>
      </c>
      <c r="G452" t="s">
        <v>1923</v>
      </c>
      <c r="H452" s="13">
        <v>44562</v>
      </c>
      <c r="I452" s="13">
        <v>45017</v>
      </c>
      <c r="J452" s="13">
        <v>45382</v>
      </c>
      <c r="K452" s="13">
        <v>46387</v>
      </c>
      <c r="L452">
        <v>82685</v>
      </c>
      <c r="M452" t="s">
        <v>1866</v>
      </c>
      <c r="N452" t="s">
        <v>1867</v>
      </c>
      <c r="O452" t="s">
        <v>1058</v>
      </c>
      <c r="P452" t="s">
        <v>314</v>
      </c>
      <c r="Q452" t="s">
        <v>592</v>
      </c>
      <c r="R452" t="s">
        <v>1868</v>
      </c>
      <c r="S452" t="s">
        <v>1924</v>
      </c>
      <c r="T452" t="s">
        <v>170</v>
      </c>
      <c r="U452" t="s">
        <v>171</v>
      </c>
      <c r="V452" t="s">
        <v>172</v>
      </c>
      <c r="W452" t="s">
        <v>173</v>
      </c>
      <c r="X452" t="s">
        <v>174</v>
      </c>
      <c r="Y452" t="s">
        <v>175</v>
      </c>
      <c r="Z452">
        <v>15577</v>
      </c>
      <c r="AA452" t="s">
        <v>1925</v>
      </c>
      <c r="AB452">
        <v>6</v>
      </c>
      <c r="AC452">
        <v>15577</v>
      </c>
      <c r="AD452" t="s">
        <v>209</v>
      </c>
      <c r="AE452" t="s">
        <v>1869</v>
      </c>
      <c r="AF452" t="s">
        <v>1767</v>
      </c>
      <c r="AG452" t="s">
        <v>1926</v>
      </c>
      <c r="AH452" t="s">
        <v>833</v>
      </c>
      <c r="AI452" t="s">
        <v>1927</v>
      </c>
      <c r="AJ452" t="s">
        <v>182</v>
      </c>
      <c r="AK452">
        <v>15577</v>
      </c>
      <c r="AL452">
        <v>0</v>
      </c>
      <c r="AM452">
        <v>0</v>
      </c>
      <c r="AN452">
        <v>3707</v>
      </c>
      <c r="AO452">
        <v>15125</v>
      </c>
      <c r="AP452">
        <v>15881</v>
      </c>
      <c r="AQ452">
        <v>16675</v>
      </c>
      <c r="AR452">
        <v>17509</v>
      </c>
      <c r="AS452">
        <v>13788</v>
      </c>
      <c r="AU452" t="s">
        <v>1870</v>
      </c>
      <c r="AW452">
        <v>0</v>
      </c>
      <c r="AX452">
        <v>31154</v>
      </c>
      <c r="AY452">
        <v>15577</v>
      </c>
      <c r="AZ452" t="s">
        <v>1871</v>
      </c>
      <c r="BA452" t="s">
        <v>1872</v>
      </c>
      <c r="BB452" t="s">
        <v>1873</v>
      </c>
      <c r="BC452" t="s">
        <v>1872</v>
      </c>
      <c r="BD452" t="s">
        <v>216</v>
      </c>
      <c r="BE452" t="s">
        <v>1157</v>
      </c>
      <c r="BF452" t="s">
        <v>1930</v>
      </c>
      <c r="BG452" t="s">
        <v>1931</v>
      </c>
      <c r="BH452">
        <v>10</v>
      </c>
      <c r="BI452">
        <v>10</v>
      </c>
      <c r="BJ452" t="s">
        <v>1157</v>
      </c>
      <c r="BK452" t="s">
        <v>1930</v>
      </c>
      <c r="BN452">
        <v>10</v>
      </c>
      <c r="BO452">
        <v>120</v>
      </c>
      <c r="BP452" t="s">
        <v>1874</v>
      </c>
      <c r="BQ452">
        <v>0</v>
      </c>
      <c r="BR452" t="s">
        <v>1875</v>
      </c>
      <c r="BT452" s="13"/>
      <c r="BU452" s="13"/>
      <c r="BV452" s="13"/>
    </row>
    <row r="453" spans="1:74">
      <c r="A453">
        <v>5693</v>
      </c>
      <c r="B453" t="s">
        <v>223</v>
      </c>
      <c r="C453" t="s">
        <v>224</v>
      </c>
      <c r="D453" t="s">
        <v>405</v>
      </c>
      <c r="E453" t="s">
        <v>406</v>
      </c>
      <c r="F453" t="s">
        <v>407</v>
      </c>
      <c r="G453" t="s">
        <v>201</v>
      </c>
      <c r="H453" s="13">
        <v>43008</v>
      </c>
      <c r="I453" s="13">
        <v>44834</v>
      </c>
      <c r="J453" s="13">
        <v>45198</v>
      </c>
      <c r="K453" s="13">
        <v>45198</v>
      </c>
      <c r="L453">
        <v>100761</v>
      </c>
      <c r="M453" t="s">
        <v>406</v>
      </c>
      <c r="N453" t="s">
        <v>408</v>
      </c>
      <c r="P453" t="s">
        <v>409</v>
      </c>
      <c r="Q453" t="s">
        <v>410</v>
      </c>
      <c r="S453" t="s">
        <v>207</v>
      </c>
      <c r="T453" t="s">
        <v>170</v>
      </c>
      <c r="U453" t="s">
        <v>171</v>
      </c>
      <c r="V453" t="s">
        <v>172</v>
      </c>
      <c r="W453" t="s">
        <v>173</v>
      </c>
      <c r="X453" t="s">
        <v>174</v>
      </c>
      <c r="Y453" t="s">
        <v>175</v>
      </c>
      <c r="Z453">
        <v>16218</v>
      </c>
      <c r="AA453" t="s">
        <v>411</v>
      </c>
      <c r="AB453">
        <v>13</v>
      </c>
      <c r="AC453">
        <v>16218</v>
      </c>
      <c r="AD453" t="s">
        <v>268</v>
      </c>
      <c r="AE453" t="s">
        <v>412</v>
      </c>
      <c r="AG453" t="s">
        <v>212</v>
      </c>
      <c r="AI453" t="s">
        <v>213</v>
      </c>
      <c r="AJ453" t="s">
        <v>182</v>
      </c>
      <c r="AK453">
        <v>9342</v>
      </c>
      <c r="AL453">
        <v>0</v>
      </c>
      <c r="AM453">
        <v>0</v>
      </c>
      <c r="AN453">
        <v>19200</v>
      </c>
      <c r="AO453">
        <v>19518</v>
      </c>
      <c r="AP453">
        <v>20172</v>
      </c>
      <c r="AQ453">
        <v>20677</v>
      </c>
      <c r="AR453">
        <v>21194</v>
      </c>
      <c r="AS453">
        <v>0</v>
      </c>
      <c r="AW453">
        <v>4142</v>
      </c>
      <c r="AX453">
        <v>32436</v>
      </c>
      <c r="AY453">
        <v>16218</v>
      </c>
      <c r="AZ453" t="s">
        <v>413</v>
      </c>
      <c r="BA453" t="s">
        <v>414</v>
      </c>
      <c r="BB453" t="s">
        <v>415</v>
      </c>
      <c r="BC453" t="s">
        <v>416</v>
      </c>
      <c r="BD453" t="s">
        <v>417</v>
      </c>
      <c r="BE453" t="s">
        <v>217</v>
      </c>
      <c r="BF453" t="s">
        <v>218</v>
      </c>
      <c r="BG453" t="s">
        <v>219</v>
      </c>
      <c r="BH453">
        <v>71</v>
      </c>
      <c r="BI453">
        <v>53</v>
      </c>
      <c r="BJ453" t="s">
        <v>189</v>
      </c>
      <c r="BK453" t="s">
        <v>190</v>
      </c>
      <c r="BL453" t="s">
        <v>418</v>
      </c>
      <c r="BM453" t="s">
        <v>192</v>
      </c>
      <c r="BN453">
        <v>12</v>
      </c>
      <c r="BO453">
        <v>144</v>
      </c>
      <c r="BP453" t="s">
        <v>419</v>
      </c>
      <c r="BQ453">
        <v>2734</v>
      </c>
      <c r="BT453" s="13"/>
      <c r="BU453" s="13"/>
      <c r="BV453" s="13">
        <v>0</v>
      </c>
    </row>
    <row r="454" spans="1:74">
      <c r="A454">
        <v>5694</v>
      </c>
      <c r="B454" t="s">
        <v>223</v>
      </c>
      <c r="C454" t="s">
        <v>224</v>
      </c>
      <c r="D454" t="s">
        <v>426</v>
      </c>
      <c r="E454" t="s">
        <v>427</v>
      </c>
      <c r="F454" t="s">
        <v>428</v>
      </c>
      <c r="G454" t="s">
        <v>201</v>
      </c>
      <c r="H454" s="13">
        <v>43008</v>
      </c>
      <c r="I454" s="13">
        <v>44834</v>
      </c>
      <c r="J454" s="13">
        <v>45198</v>
      </c>
      <c r="K454" s="13">
        <v>45198</v>
      </c>
      <c r="L454">
        <v>141977</v>
      </c>
      <c r="M454" t="s">
        <v>429</v>
      </c>
      <c r="N454" t="s">
        <v>430</v>
      </c>
      <c r="O454" t="s">
        <v>431</v>
      </c>
      <c r="P454" t="s">
        <v>409</v>
      </c>
      <c r="Q454" t="s">
        <v>410</v>
      </c>
      <c r="R454" t="s">
        <v>432</v>
      </c>
      <c r="S454" t="s">
        <v>207</v>
      </c>
      <c r="T454" t="s">
        <v>170</v>
      </c>
      <c r="U454" t="s">
        <v>171</v>
      </c>
      <c r="V454" t="s">
        <v>172</v>
      </c>
      <c r="W454" t="s">
        <v>173</v>
      </c>
      <c r="X454" t="s">
        <v>174</v>
      </c>
      <c r="Y454" t="s">
        <v>175</v>
      </c>
      <c r="Z454">
        <v>0</v>
      </c>
      <c r="AA454" t="s">
        <v>429</v>
      </c>
      <c r="AB454">
        <v>13</v>
      </c>
      <c r="AC454">
        <v>14670</v>
      </c>
      <c r="AD454" t="s">
        <v>268</v>
      </c>
      <c r="AE454" t="s">
        <v>433</v>
      </c>
      <c r="AG454" t="s">
        <v>212</v>
      </c>
      <c r="AI454" t="s">
        <v>213</v>
      </c>
      <c r="AJ454" t="s">
        <v>182</v>
      </c>
      <c r="AK454">
        <v>0</v>
      </c>
      <c r="AL454">
        <v>0</v>
      </c>
      <c r="AM454">
        <v>0</v>
      </c>
      <c r="AN454">
        <v>20225</v>
      </c>
      <c r="AO454">
        <v>24918</v>
      </c>
      <c r="AP454">
        <v>32923</v>
      </c>
      <c r="AQ454">
        <v>33236</v>
      </c>
      <c r="AR454">
        <v>30675</v>
      </c>
      <c r="AS454">
        <v>0</v>
      </c>
      <c r="AW454">
        <v>0</v>
      </c>
      <c r="AX454">
        <v>14670</v>
      </c>
      <c r="AY454">
        <v>0</v>
      </c>
      <c r="AZ454" t="s">
        <v>434</v>
      </c>
      <c r="BA454" t="s">
        <v>435</v>
      </c>
      <c r="BB454" t="s">
        <v>434</v>
      </c>
      <c r="BC454" t="s">
        <v>435</v>
      </c>
      <c r="BD454" t="s">
        <v>216</v>
      </c>
      <c r="BE454" t="s">
        <v>217</v>
      </c>
      <c r="BF454" t="s">
        <v>218</v>
      </c>
      <c r="BG454" t="s">
        <v>219</v>
      </c>
      <c r="BH454">
        <v>71</v>
      </c>
      <c r="BI454">
        <v>53</v>
      </c>
      <c r="BJ454" t="s">
        <v>189</v>
      </c>
      <c r="BK454" t="s">
        <v>190</v>
      </c>
      <c r="BL454" t="s">
        <v>436</v>
      </c>
      <c r="BM454" t="s">
        <v>192</v>
      </c>
      <c r="BN454">
        <v>6</v>
      </c>
      <c r="BO454">
        <v>72</v>
      </c>
      <c r="BP454" t="s">
        <v>437</v>
      </c>
      <c r="BQ454">
        <v>0</v>
      </c>
      <c r="BT454" s="13"/>
      <c r="BU454" s="13" t="s">
        <v>438</v>
      </c>
      <c r="BV454" s="13">
        <v>0</v>
      </c>
    </row>
    <row r="455" spans="1:74">
      <c r="A455">
        <v>5695</v>
      </c>
      <c r="B455" t="s">
        <v>528</v>
      </c>
      <c r="C455" t="s">
        <v>531</v>
      </c>
      <c r="D455" t="s">
        <v>2086</v>
      </c>
      <c r="E455" t="s">
        <v>2087</v>
      </c>
      <c r="F455" t="s">
        <v>2088</v>
      </c>
      <c r="G455" t="s">
        <v>1956</v>
      </c>
      <c r="H455" s="13">
        <v>44287</v>
      </c>
      <c r="I455" s="13">
        <v>45017</v>
      </c>
      <c r="J455" s="13">
        <v>45382</v>
      </c>
      <c r="K455" s="13">
        <v>46112</v>
      </c>
      <c r="L455">
        <v>48701535</v>
      </c>
      <c r="M455" t="s">
        <v>2089</v>
      </c>
      <c r="N455" t="s">
        <v>2090</v>
      </c>
      <c r="O455" t="s">
        <v>1544</v>
      </c>
      <c r="P455" t="s">
        <v>264</v>
      </c>
      <c r="Q455" t="s">
        <v>265</v>
      </c>
      <c r="R455" t="s">
        <v>2091</v>
      </c>
      <c r="S455" t="s">
        <v>1959</v>
      </c>
      <c r="T455" t="s">
        <v>170</v>
      </c>
      <c r="U455" t="s">
        <v>171</v>
      </c>
      <c r="V455" t="s">
        <v>172</v>
      </c>
      <c r="W455" t="s">
        <v>173</v>
      </c>
      <c r="X455" t="s">
        <v>174</v>
      </c>
      <c r="Y455" t="s">
        <v>175</v>
      </c>
      <c r="Z455">
        <v>9559726</v>
      </c>
      <c r="AA455" t="s">
        <v>1973</v>
      </c>
      <c r="AB455">
        <v>9</v>
      </c>
      <c r="AC455">
        <v>10104597</v>
      </c>
      <c r="AD455" t="s">
        <v>268</v>
      </c>
      <c r="AE455" t="s">
        <v>2092</v>
      </c>
      <c r="AF455" t="s">
        <v>2093</v>
      </c>
      <c r="AG455" t="s">
        <v>1963</v>
      </c>
      <c r="AI455" t="s">
        <v>1964</v>
      </c>
      <c r="AJ455" t="s">
        <v>1965</v>
      </c>
      <c r="AK455">
        <v>5224213</v>
      </c>
      <c r="AL455">
        <v>0</v>
      </c>
      <c r="AM455">
        <v>0</v>
      </c>
      <c r="AN455">
        <v>8813750</v>
      </c>
      <c r="AO455">
        <v>9254438</v>
      </c>
      <c r="AP455">
        <v>9717160</v>
      </c>
      <c r="AQ455">
        <v>10203018</v>
      </c>
      <c r="AR455">
        <v>10713169</v>
      </c>
      <c r="AS455">
        <v>0</v>
      </c>
      <c r="AU455" t="s">
        <v>1220</v>
      </c>
      <c r="AW455">
        <v>1485327</v>
      </c>
      <c r="AX455">
        <v>10104597</v>
      </c>
      <c r="AY455">
        <v>9559726</v>
      </c>
      <c r="AZ455" t="s">
        <v>2094</v>
      </c>
      <c r="BA455" t="s">
        <v>2095</v>
      </c>
      <c r="BB455" t="s">
        <v>2094</v>
      </c>
      <c r="BC455" t="s">
        <v>2095</v>
      </c>
      <c r="BD455" t="s">
        <v>216</v>
      </c>
      <c r="BE455" t="s">
        <v>1968</v>
      </c>
      <c r="BF455" t="s">
        <v>1969</v>
      </c>
      <c r="BG455" t="s">
        <v>1904</v>
      </c>
      <c r="BH455">
        <v>72</v>
      </c>
      <c r="BI455">
        <v>72</v>
      </c>
      <c r="BJ455" t="s">
        <v>1968</v>
      </c>
      <c r="BK455" t="s">
        <v>1969</v>
      </c>
      <c r="BN455">
        <v>5</v>
      </c>
      <c r="BO455">
        <v>60</v>
      </c>
      <c r="BP455" t="s">
        <v>2096</v>
      </c>
      <c r="BQ455">
        <v>2850186</v>
      </c>
      <c r="BR455" t="s">
        <v>2097</v>
      </c>
      <c r="BT455" s="13"/>
      <c r="BU455" s="13"/>
      <c r="BV455" s="13">
        <v>0</v>
      </c>
    </row>
    <row r="456" spans="1:74">
      <c r="A456">
        <v>5696</v>
      </c>
      <c r="B456" t="s">
        <v>528</v>
      </c>
      <c r="C456" t="s">
        <v>531</v>
      </c>
      <c r="D456" t="s">
        <v>2078</v>
      </c>
      <c r="E456" t="s">
        <v>1214</v>
      </c>
      <c r="F456" t="s">
        <v>2077</v>
      </c>
      <c r="G456" t="s">
        <v>1956</v>
      </c>
      <c r="H456" s="13">
        <v>44287</v>
      </c>
      <c r="I456" s="13">
        <v>45017</v>
      </c>
      <c r="J456" s="13">
        <v>45382</v>
      </c>
      <c r="K456" s="13">
        <v>46112</v>
      </c>
      <c r="L456">
        <v>6185944</v>
      </c>
      <c r="M456" t="s">
        <v>1214</v>
      </c>
      <c r="N456" t="s">
        <v>1215</v>
      </c>
      <c r="O456" t="s">
        <v>1216</v>
      </c>
      <c r="P456" t="s">
        <v>167</v>
      </c>
      <c r="Q456" t="s">
        <v>1019</v>
      </c>
      <c r="R456" t="s">
        <v>1217</v>
      </c>
      <c r="S456" t="s">
        <v>1959</v>
      </c>
      <c r="T456" t="s">
        <v>170</v>
      </c>
      <c r="U456" t="s">
        <v>171</v>
      </c>
      <c r="V456" t="s">
        <v>172</v>
      </c>
      <c r="W456" t="s">
        <v>173</v>
      </c>
      <c r="X456" t="s">
        <v>174</v>
      </c>
      <c r="Y456" t="s">
        <v>175</v>
      </c>
      <c r="Z456">
        <v>1237647</v>
      </c>
      <c r="AA456" t="s">
        <v>1973</v>
      </c>
      <c r="AB456">
        <v>9</v>
      </c>
      <c r="AC456">
        <v>1733516</v>
      </c>
      <c r="AD456" t="s">
        <v>268</v>
      </c>
      <c r="AE456" t="s">
        <v>1218</v>
      </c>
      <c r="AF456" t="s">
        <v>1219</v>
      </c>
      <c r="AG456" t="s">
        <v>1963</v>
      </c>
      <c r="AI456" t="s">
        <v>1964</v>
      </c>
      <c r="AJ456" t="s">
        <v>1965</v>
      </c>
      <c r="AK456">
        <v>569176</v>
      </c>
      <c r="AL456">
        <v>0</v>
      </c>
      <c r="AM456">
        <v>0</v>
      </c>
      <c r="AN456">
        <v>1119500</v>
      </c>
      <c r="AO456">
        <v>1175475</v>
      </c>
      <c r="AP456">
        <v>1234249</v>
      </c>
      <c r="AQ456">
        <v>1295961</v>
      </c>
      <c r="AR456">
        <v>1360759</v>
      </c>
      <c r="AS456">
        <v>0</v>
      </c>
      <c r="AU456" t="s">
        <v>1220</v>
      </c>
      <c r="AW456">
        <v>125061</v>
      </c>
      <c r="AX456">
        <v>3467032</v>
      </c>
      <c r="AY456">
        <v>1237647</v>
      </c>
      <c r="AZ456" t="s">
        <v>415</v>
      </c>
      <c r="BA456" t="s">
        <v>1221</v>
      </c>
      <c r="BB456" t="s">
        <v>415</v>
      </c>
      <c r="BC456" t="s">
        <v>1221</v>
      </c>
      <c r="BD456" t="s">
        <v>254</v>
      </c>
      <c r="BE456" t="s">
        <v>1968</v>
      </c>
      <c r="BF456" t="s">
        <v>1969</v>
      </c>
      <c r="BG456" t="s">
        <v>1904</v>
      </c>
      <c r="BH456">
        <v>72</v>
      </c>
      <c r="BI456">
        <v>72</v>
      </c>
      <c r="BJ456" t="s">
        <v>1968</v>
      </c>
      <c r="BK456" t="s">
        <v>1969</v>
      </c>
      <c r="BN456">
        <v>10</v>
      </c>
      <c r="BO456">
        <v>120</v>
      </c>
      <c r="BP456" t="s">
        <v>1222</v>
      </c>
      <c r="BQ456">
        <v>543410</v>
      </c>
      <c r="BR456" t="s">
        <v>1223</v>
      </c>
      <c r="BT456" s="13"/>
      <c r="BU456" s="13"/>
      <c r="BV456" s="13">
        <v>0</v>
      </c>
    </row>
    <row r="457" spans="1:74">
      <c r="A457">
        <v>5697</v>
      </c>
      <c r="B457" t="s">
        <v>528</v>
      </c>
      <c r="C457" t="s">
        <v>531</v>
      </c>
      <c r="D457" t="s">
        <v>2100</v>
      </c>
      <c r="E457" t="s">
        <v>1214</v>
      </c>
      <c r="F457" t="s">
        <v>2088</v>
      </c>
      <c r="G457" t="s">
        <v>1956</v>
      </c>
      <c r="H457" s="13">
        <v>44287</v>
      </c>
      <c r="I457" s="13">
        <v>45017</v>
      </c>
      <c r="J457" s="13">
        <v>45382</v>
      </c>
      <c r="K457" s="13">
        <v>46112</v>
      </c>
      <c r="L457">
        <v>23924766</v>
      </c>
      <c r="M457" t="s">
        <v>1214</v>
      </c>
      <c r="N457" t="s">
        <v>1215</v>
      </c>
      <c r="O457" t="s">
        <v>1216</v>
      </c>
      <c r="P457" t="s">
        <v>167</v>
      </c>
      <c r="Q457" t="s">
        <v>1019</v>
      </c>
      <c r="R457" t="s">
        <v>1217</v>
      </c>
      <c r="S457" t="s">
        <v>1959</v>
      </c>
      <c r="T457" t="s">
        <v>170</v>
      </c>
      <c r="U457" t="s">
        <v>171</v>
      </c>
      <c r="V457" t="s">
        <v>172</v>
      </c>
      <c r="W457" t="s">
        <v>173</v>
      </c>
      <c r="X457" t="s">
        <v>174</v>
      </c>
      <c r="Y457" t="s">
        <v>175</v>
      </c>
      <c r="Z457">
        <v>4787367</v>
      </c>
      <c r="AA457" t="s">
        <v>1973</v>
      </c>
      <c r="AB457">
        <v>9</v>
      </c>
      <c r="AC457">
        <v>4787367</v>
      </c>
      <c r="AD457" t="s">
        <v>268</v>
      </c>
      <c r="AE457" t="s">
        <v>1218</v>
      </c>
      <c r="AF457" t="s">
        <v>1219</v>
      </c>
      <c r="AG457" t="s">
        <v>1963</v>
      </c>
      <c r="AI457" t="s">
        <v>1964</v>
      </c>
      <c r="AJ457" t="s">
        <v>1965</v>
      </c>
      <c r="AK457">
        <v>3167459</v>
      </c>
      <c r="AL457">
        <v>0</v>
      </c>
      <c r="AM457">
        <v>0</v>
      </c>
      <c r="AN457">
        <v>4329780</v>
      </c>
      <c r="AO457">
        <v>4546269</v>
      </c>
      <c r="AP457">
        <v>4773582</v>
      </c>
      <c r="AQ457">
        <v>5012261</v>
      </c>
      <c r="AR457">
        <v>5262874</v>
      </c>
      <c r="AS457">
        <v>0</v>
      </c>
      <c r="AU457" t="s">
        <v>1220</v>
      </c>
      <c r="AW457">
        <v>496879</v>
      </c>
      <c r="AX457">
        <v>9574734</v>
      </c>
      <c r="AY457">
        <v>4787367</v>
      </c>
      <c r="AZ457" t="s">
        <v>415</v>
      </c>
      <c r="BA457" t="s">
        <v>1221</v>
      </c>
      <c r="BB457" t="s">
        <v>415</v>
      </c>
      <c r="BC457" t="s">
        <v>1221</v>
      </c>
      <c r="BD457" t="s">
        <v>254</v>
      </c>
      <c r="BE457" t="s">
        <v>1968</v>
      </c>
      <c r="BF457" t="s">
        <v>1969</v>
      </c>
      <c r="BG457" t="s">
        <v>1904</v>
      </c>
      <c r="BH457">
        <v>72</v>
      </c>
      <c r="BI457">
        <v>72</v>
      </c>
      <c r="BJ457" t="s">
        <v>1968</v>
      </c>
      <c r="BK457" t="s">
        <v>1969</v>
      </c>
      <c r="BN457">
        <v>10</v>
      </c>
      <c r="BO457">
        <v>120</v>
      </c>
      <c r="BP457" t="s">
        <v>1222</v>
      </c>
      <c r="BQ457">
        <v>1123029</v>
      </c>
      <c r="BR457" t="s">
        <v>1223</v>
      </c>
      <c r="BT457" s="13"/>
      <c r="BU457" s="13"/>
      <c r="BV457" s="13">
        <v>0</v>
      </c>
    </row>
    <row r="458" spans="1:74">
      <c r="A458">
        <v>5698</v>
      </c>
      <c r="B458" t="s">
        <v>528</v>
      </c>
      <c r="C458" t="s">
        <v>531</v>
      </c>
      <c r="D458" t="s">
        <v>2062</v>
      </c>
      <c r="E458" t="s">
        <v>2063</v>
      </c>
      <c r="F458" t="s">
        <v>1955</v>
      </c>
      <c r="G458" t="s">
        <v>1956</v>
      </c>
      <c r="H458" s="13">
        <v>44287</v>
      </c>
      <c r="I458" s="13">
        <v>45017</v>
      </c>
      <c r="J458" s="13">
        <v>45382</v>
      </c>
      <c r="K458" s="13">
        <v>46112</v>
      </c>
      <c r="L458">
        <v>449915</v>
      </c>
      <c r="M458" t="s">
        <v>2064</v>
      </c>
      <c r="N458" t="s">
        <v>2065</v>
      </c>
      <c r="O458" t="s">
        <v>2066</v>
      </c>
      <c r="P458" t="s">
        <v>2067</v>
      </c>
      <c r="Q458" t="s">
        <v>2068</v>
      </c>
      <c r="S458" t="s">
        <v>1959</v>
      </c>
      <c r="T458" t="s">
        <v>170</v>
      </c>
      <c r="U458" t="s">
        <v>171</v>
      </c>
      <c r="V458" t="s">
        <v>172</v>
      </c>
      <c r="W458" t="s">
        <v>173</v>
      </c>
      <c r="X458" t="s">
        <v>174</v>
      </c>
      <c r="Y458" t="s">
        <v>175</v>
      </c>
      <c r="Z458">
        <v>99705</v>
      </c>
      <c r="AA458" t="s">
        <v>1973</v>
      </c>
      <c r="AB458">
        <v>9</v>
      </c>
      <c r="AC458">
        <v>99705</v>
      </c>
      <c r="AD458" t="s">
        <v>209</v>
      </c>
      <c r="AE458" t="s">
        <v>2069</v>
      </c>
      <c r="AF458" t="s">
        <v>2070</v>
      </c>
      <c r="AG458" t="s">
        <v>1963</v>
      </c>
      <c r="AI458" t="s">
        <v>1964</v>
      </c>
      <c r="AJ458" t="s">
        <v>1965</v>
      </c>
      <c r="AK458">
        <v>63314</v>
      </c>
      <c r="AL458">
        <v>261</v>
      </c>
      <c r="AM458">
        <v>0</v>
      </c>
      <c r="AN458">
        <v>81423</v>
      </c>
      <c r="AO458">
        <v>85494</v>
      </c>
      <c r="AP458">
        <v>89769</v>
      </c>
      <c r="AQ458">
        <v>94258</v>
      </c>
      <c r="AR458">
        <v>98971</v>
      </c>
      <c r="AS458">
        <v>0</v>
      </c>
      <c r="AU458" t="s">
        <v>2071</v>
      </c>
      <c r="AW458">
        <v>26456</v>
      </c>
      <c r="AX458">
        <v>99705</v>
      </c>
      <c r="AY458">
        <v>99705</v>
      </c>
      <c r="AZ458" t="s">
        <v>1231</v>
      </c>
      <c r="BA458" t="s">
        <v>2072</v>
      </c>
      <c r="BB458" t="s">
        <v>1231</v>
      </c>
      <c r="BC458" t="s">
        <v>2072</v>
      </c>
      <c r="BD458" t="s">
        <v>2073</v>
      </c>
      <c r="BE458" t="s">
        <v>1968</v>
      </c>
      <c r="BF458" t="s">
        <v>1969</v>
      </c>
      <c r="BG458" t="s">
        <v>1904</v>
      </c>
      <c r="BH458">
        <v>72</v>
      </c>
      <c r="BI458">
        <v>72</v>
      </c>
      <c r="BJ458" t="s">
        <v>1968</v>
      </c>
      <c r="BK458" t="s">
        <v>1969</v>
      </c>
      <c r="BN458">
        <v>5</v>
      </c>
      <c r="BO458">
        <v>60</v>
      </c>
      <c r="BP458" t="s">
        <v>2074</v>
      </c>
      <c r="BQ458">
        <v>9674</v>
      </c>
      <c r="BR458" t="s">
        <v>2075</v>
      </c>
      <c r="BT458" s="13"/>
      <c r="BU458" s="13"/>
      <c r="BV458" s="13">
        <v>0</v>
      </c>
    </row>
    <row r="459" spans="1:74">
      <c r="A459">
        <v>5699</v>
      </c>
      <c r="B459" t="s">
        <v>528</v>
      </c>
      <c r="C459" t="s">
        <v>531</v>
      </c>
      <c r="D459" t="s">
        <v>2083</v>
      </c>
      <c r="E459" t="s">
        <v>2063</v>
      </c>
      <c r="F459" t="s">
        <v>2077</v>
      </c>
      <c r="G459" t="s">
        <v>1956</v>
      </c>
      <c r="H459" s="13">
        <v>44287</v>
      </c>
      <c r="I459" s="13">
        <v>45017</v>
      </c>
      <c r="J459" s="13">
        <v>45382</v>
      </c>
      <c r="K459" s="13">
        <v>46112</v>
      </c>
      <c r="L459">
        <v>2352825</v>
      </c>
      <c r="M459" t="s">
        <v>2064</v>
      </c>
      <c r="N459" t="s">
        <v>2065</v>
      </c>
      <c r="O459" t="s">
        <v>2066</v>
      </c>
      <c r="P459" t="s">
        <v>2067</v>
      </c>
      <c r="Q459" t="s">
        <v>2068</v>
      </c>
      <c r="S459" t="s">
        <v>1959</v>
      </c>
      <c r="T459" t="s">
        <v>170</v>
      </c>
      <c r="U459" t="s">
        <v>171</v>
      </c>
      <c r="V459" t="s">
        <v>172</v>
      </c>
      <c r="W459" t="s">
        <v>173</v>
      </c>
      <c r="X459" t="s">
        <v>174</v>
      </c>
      <c r="Y459" t="s">
        <v>175</v>
      </c>
      <c r="Z459">
        <v>521317</v>
      </c>
      <c r="AA459" t="s">
        <v>1973</v>
      </c>
      <c r="AB459">
        <v>9</v>
      </c>
      <c r="AC459">
        <v>521317</v>
      </c>
      <c r="AD459" t="s">
        <v>209</v>
      </c>
      <c r="AE459" t="s">
        <v>2069</v>
      </c>
      <c r="AF459" t="s">
        <v>2070</v>
      </c>
      <c r="AG459" t="s">
        <v>1963</v>
      </c>
      <c r="AI459" t="s">
        <v>1964</v>
      </c>
      <c r="AJ459" t="s">
        <v>1965</v>
      </c>
      <c r="AK459">
        <v>331068</v>
      </c>
      <c r="AL459">
        <v>1366</v>
      </c>
      <c r="AM459">
        <v>0</v>
      </c>
      <c r="AN459">
        <v>425802</v>
      </c>
      <c r="AO459">
        <v>447092</v>
      </c>
      <c r="AP459">
        <v>469447</v>
      </c>
      <c r="AQ459">
        <v>492919</v>
      </c>
      <c r="AR459">
        <v>517565</v>
      </c>
      <c r="AS459">
        <v>0</v>
      </c>
      <c r="AU459" t="s">
        <v>2071</v>
      </c>
      <c r="AW459">
        <v>138335</v>
      </c>
      <c r="AX459">
        <v>521317</v>
      </c>
      <c r="AY459">
        <v>521317</v>
      </c>
      <c r="AZ459" t="s">
        <v>1231</v>
      </c>
      <c r="BA459" t="s">
        <v>2072</v>
      </c>
      <c r="BB459" t="s">
        <v>1231</v>
      </c>
      <c r="BC459" t="s">
        <v>2072</v>
      </c>
      <c r="BD459" t="s">
        <v>2073</v>
      </c>
      <c r="BE459" t="s">
        <v>1968</v>
      </c>
      <c r="BF459" t="s">
        <v>1969</v>
      </c>
      <c r="BG459" t="s">
        <v>1904</v>
      </c>
      <c r="BH459">
        <v>72</v>
      </c>
      <c r="BI459">
        <v>72</v>
      </c>
      <c r="BJ459" t="s">
        <v>1968</v>
      </c>
      <c r="BK459" t="s">
        <v>1969</v>
      </c>
      <c r="BN459">
        <v>5</v>
      </c>
      <c r="BO459">
        <v>60</v>
      </c>
      <c r="BP459" t="s">
        <v>2074</v>
      </c>
      <c r="BQ459">
        <v>50548</v>
      </c>
      <c r="BR459" t="s">
        <v>2075</v>
      </c>
      <c r="BT459" s="13"/>
      <c r="BU459" s="13"/>
      <c r="BV459" s="13">
        <v>0</v>
      </c>
    </row>
    <row r="460" spans="1:74">
      <c r="A460">
        <v>5700</v>
      </c>
      <c r="B460" t="s">
        <v>528</v>
      </c>
      <c r="C460" t="s">
        <v>531</v>
      </c>
      <c r="D460" t="s">
        <v>2104</v>
      </c>
      <c r="E460" t="s">
        <v>2063</v>
      </c>
      <c r="F460" t="s">
        <v>2088</v>
      </c>
      <c r="G460" t="s">
        <v>1956</v>
      </c>
      <c r="H460" s="13">
        <v>44287</v>
      </c>
      <c r="I460" s="13">
        <v>45017</v>
      </c>
      <c r="J460" s="13">
        <v>45382</v>
      </c>
      <c r="K460" s="13">
        <v>46112</v>
      </c>
      <c r="L460">
        <v>642521</v>
      </c>
      <c r="M460" t="s">
        <v>2064</v>
      </c>
      <c r="N460" t="s">
        <v>2065</v>
      </c>
      <c r="O460" t="s">
        <v>2066</v>
      </c>
      <c r="P460" t="s">
        <v>2067</v>
      </c>
      <c r="Q460" t="s">
        <v>2068</v>
      </c>
      <c r="S460" t="s">
        <v>1959</v>
      </c>
      <c r="T460" t="s">
        <v>170</v>
      </c>
      <c r="U460" t="s">
        <v>171</v>
      </c>
      <c r="V460" t="s">
        <v>172</v>
      </c>
      <c r="W460" t="s">
        <v>173</v>
      </c>
      <c r="X460" t="s">
        <v>174</v>
      </c>
      <c r="Y460" t="s">
        <v>175</v>
      </c>
      <c r="Z460">
        <v>142343</v>
      </c>
      <c r="AA460" t="s">
        <v>1973</v>
      </c>
      <c r="AB460">
        <v>9</v>
      </c>
      <c r="AC460">
        <v>142343</v>
      </c>
      <c r="AD460" t="s">
        <v>209</v>
      </c>
      <c r="AE460" t="s">
        <v>2069</v>
      </c>
      <c r="AF460" t="s">
        <v>2070</v>
      </c>
      <c r="AG460" t="s">
        <v>1963</v>
      </c>
      <c r="AI460" t="s">
        <v>1964</v>
      </c>
      <c r="AJ460" t="s">
        <v>1965</v>
      </c>
      <c r="AK460">
        <v>90415</v>
      </c>
      <c r="AL460">
        <v>374</v>
      </c>
      <c r="AM460">
        <v>0</v>
      </c>
      <c r="AN460">
        <v>116280</v>
      </c>
      <c r="AO460">
        <v>122094</v>
      </c>
      <c r="AP460">
        <v>128199</v>
      </c>
      <c r="AQ460">
        <v>134609</v>
      </c>
      <c r="AR460">
        <v>141339</v>
      </c>
      <c r="AS460">
        <v>0</v>
      </c>
      <c r="AU460" t="s">
        <v>2071</v>
      </c>
      <c r="AW460">
        <v>37778</v>
      </c>
      <c r="AX460">
        <v>142343</v>
      </c>
      <c r="AY460">
        <v>142343</v>
      </c>
      <c r="AZ460" t="s">
        <v>1231</v>
      </c>
      <c r="BA460" t="s">
        <v>2072</v>
      </c>
      <c r="BB460" t="s">
        <v>1231</v>
      </c>
      <c r="BC460" t="s">
        <v>2072</v>
      </c>
      <c r="BD460" t="s">
        <v>2073</v>
      </c>
      <c r="BE460" t="s">
        <v>1968</v>
      </c>
      <c r="BF460" t="s">
        <v>1969</v>
      </c>
      <c r="BG460" t="s">
        <v>1904</v>
      </c>
      <c r="BH460">
        <v>72</v>
      </c>
      <c r="BI460">
        <v>72</v>
      </c>
      <c r="BJ460" t="s">
        <v>1968</v>
      </c>
      <c r="BK460" t="s">
        <v>1969</v>
      </c>
      <c r="BN460">
        <v>5</v>
      </c>
      <c r="BO460">
        <v>60</v>
      </c>
      <c r="BP460" t="s">
        <v>2074</v>
      </c>
      <c r="BQ460">
        <v>13776</v>
      </c>
      <c r="BR460" t="s">
        <v>2075</v>
      </c>
      <c r="BT460" s="13"/>
      <c r="BU460" s="13"/>
      <c r="BV460" s="13">
        <v>0</v>
      </c>
    </row>
    <row r="461" spans="1:74">
      <c r="A461">
        <v>5701</v>
      </c>
      <c r="B461" t="s">
        <v>528</v>
      </c>
      <c r="C461" t="s">
        <v>531</v>
      </c>
      <c r="D461" t="s">
        <v>2254</v>
      </c>
      <c r="E461" t="s">
        <v>2255</v>
      </c>
      <c r="F461" t="s">
        <v>2256</v>
      </c>
      <c r="G461" t="s">
        <v>2257</v>
      </c>
      <c r="H461" s="13">
        <v>43831</v>
      </c>
      <c r="I461" s="13">
        <v>45017</v>
      </c>
      <c r="J461" s="13">
        <v>45382</v>
      </c>
      <c r="K461" s="13">
        <v>45657</v>
      </c>
      <c r="L461">
        <v>362820</v>
      </c>
      <c r="M461" t="s">
        <v>2258</v>
      </c>
      <c r="N461" t="s">
        <v>2259</v>
      </c>
      <c r="P461" t="s">
        <v>737</v>
      </c>
      <c r="Q461" t="s">
        <v>1284</v>
      </c>
      <c r="R461" t="s">
        <v>2260</v>
      </c>
      <c r="S461" t="s">
        <v>2261</v>
      </c>
      <c r="T461" t="s">
        <v>170</v>
      </c>
      <c r="U461" t="s">
        <v>171</v>
      </c>
      <c r="V461" t="s">
        <v>172</v>
      </c>
      <c r="W461" t="s">
        <v>173</v>
      </c>
      <c r="X461" t="s">
        <v>174</v>
      </c>
      <c r="Y461" t="s">
        <v>175</v>
      </c>
      <c r="Z461">
        <v>66490</v>
      </c>
      <c r="AA461" t="s">
        <v>2262</v>
      </c>
      <c r="AB461">
        <v>7</v>
      </c>
      <c r="AC461">
        <v>66490</v>
      </c>
      <c r="AD461" t="s">
        <v>268</v>
      </c>
      <c r="AE461" t="s">
        <v>2263</v>
      </c>
      <c r="AF461" t="s">
        <v>2264</v>
      </c>
      <c r="AG461" t="s">
        <v>2265</v>
      </c>
      <c r="AH461" t="s">
        <v>833</v>
      </c>
      <c r="AI461" t="s">
        <v>2266</v>
      </c>
      <c r="AJ461" t="s">
        <v>182</v>
      </c>
      <c r="AK461">
        <v>44857</v>
      </c>
      <c r="AL461">
        <v>0</v>
      </c>
      <c r="AM461">
        <v>8420</v>
      </c>
      <c r="AN461">
        <v>15822</v>
      </c>
      <c r="AO461">
        <v>66452</v>
      </c>
      <c r="AP461">
        <v>69775</v>
      </c>
      <c r="AQ461">
        <v>73264</v>
      </c>
      <c r="AR461">
        <v>76927</v>
      </c>
      <c r="AS461">
        <v>60580</v>
      </c>
      <c r="AW461">
        <v>11663</v>
      </c>
      <c r="AX461">
        <v>66490</v>
      </c>
      <c r="AY461">
        <v>66490</v>
      </c>
      <c r="AZ461" t="s">
        <v>2267</v>
      </c>
      <c r="BA461" t="s">
        <v>2268</v>
      </c>
      <c r="BB461" t="s">
        <v>2269</v>
      </c>
      <c r="BC461" t="s">
        <v>2270</v>
      </c>
      <c r="BD461" t="s">
        <v>216</v>
      </c>
      <c r="BE461" t="s">
        <v>2271</v>
      </c>
      <c r="BF461" t="s">
        <v>1676</v>
      </c>
      <c r="BG461" t="s">
        <v>2272</v>
      </c>
      <c r="BH461">
        <v>19</v>
      </c>
      <c r="BI461">
        <v>18</v>
      </c>
      <c r="BJ461" t="s">
        <v>2273</v>
      </c>
      <c r="BK461" t="s">
        <v>2274</v>
      </c>
      <c r="BN461">
        <v>5.0027397260273974</v>
      </c>
      <c r="BO461">
        <v>60.032876712328772</v>
      </c>
      <c r="BP461" t="s">
        <v>2275</v>
      </c>
      <c r="BQ461">
        <v>1550</v>
      </c>
      <c r="BR461" t="s">
        <v>2276</v>
      </c>
      <c r="BS461">
        <v>13</v>
      </c>
      <c r="BT461" s="13">
        <v>43159</v>
      </c>
      <c r="BU461" s="13" t="s">
        <v>2277</v>
      </c>
      <c r="BV461" s="13">
        <v>0</v>
      </c>
    </row>
    <row r="462" spans="1:74">
      <c r="A462">
        <v>5702</v>
      </c>
      <c r="B462" t="s">
        <v>528</v>
      </c>
      <c r="C462" t="s">
        <v>531</v>
      </c>
      <c r="D462" t="s">
        <v>2505</v>
      </c>
      <c r="E462" t="s">
        <v>2506</v>
      </c>
      <c r="F462" t="s">
        <v>2256</v>
      </c>
      <c r="G462" t="s">
        <v>2257</v>
      </c>
      <c r="H462" s="13">
        <v>43831</v>
      </c>
      <c r="I462" s="13">
        <v>45017</v>
      </c>
      <c r="J462" s="13">
        <v>45382</v>
      </c>
      <c r="K462" s="13">
        <v>45657</v>
      </c>
      <c r="L462">
        <v>445857</v>
      </c>
      <c r="M462" t="s">
        <v>2506</v>
      </c>
      <c r="N462" t="s">
        <v>2507</v>
      </c>
      <c r="P462" t="s">
        <v>2508</v>
      </c>
      <c r="Q462" t="s">
        <v>2509</v>
      </c>
      <c r="R462" t="s">
        <v>2510</v>
      </c>
      <c r="S462" t="s">
        <v>2261</v>
      </c>
      <c r="T462" t="s">
        <v>170</v>
      </c>
      <c r="U462" t="s">
        <v>171</v>
      </c>
      <c r="V462" t="s">
        <v>172</v>
      </c>
      <c r="W462" t="s">
        <v>173</v>
      </c>
      <c r="X462" t="s">
        <v>174</v>
      </c>
      <c r="Y462" t="s">
        <v>175</v>
      </c>
      <c r="Z462">
        <v>81707</v>
      </c>
      <c r="AA462" t="s">
        <v>2262</v>
      </c>
      <c r="AB462">
        <v>7</v>
      </c>
      <c r="AC462">
        <v>81707</v>
      </c>
      <c r="AD462" t="s">
        <v>268</v>
      </c>
      <c r="AE462" t="s">
        <v>2511</v>
      </c>
      <c r="AF462" t="s">
        <v>2512</v>
      </c>
      <c r="AG462" t="s">
        <v>2265</v>
      </c>
      <c r="AH462" t="s">
        <v>833</v>
      </c>
      <c r="AI462" t="s">
        <v>2266</v>
      </c>
      <c r="AJ462" t="s">
        <v>182</v>
      </c>
      <c r="AK462">
        <v>49663</v>
      </c>
      <c r="AL462">
        <v>0</v>
      </c>
      <c r="AM462">
        <v>8229</v>
      </c>
      <c r="AN462">
        <v>19443</v>
      </c>
      <c r="AO462">
        <v>81661</v>
      </c>
      <c r="AP462">
        <v>85744</v>
      </c>
      <c r="AQ462">
        <v>90031</v>
      </c>
      <c r="AR462">
        <v>94533</v>
      </c>
      <c r="AS462">
        <v>74445</v>
      </c>
      <c r="AU462" t="s">
        <v>2513</v>
      </c>
      <c r="AW462">
        <v>19633</v>
      </c>
      <c r="AX462">
        <v>81707</v>
      </c>
      <c r="AY462">
        <v>81707</v>
      </c>
      <c r="AZ462" t="s">
        <v>2514</v>
      </c>
      <c r="BA462" t="s">
        <v>2515</v>
      </c>
      <c r="BB462" t="s">
        <v>2516</v>
      </c>
      <c r="BC462" t="s">
        <v>2517</v>
      </c>
      <c r="BD462" t="s">
        <v>289</v>
      </c>
      <c r="BE462" t="s">
        <v>2271</v>
      </c>
      <c r="BF462" t="s">
        <v>1676</v>
      </c>
      <c r="BG462" t="s">
        <v>2272</v>
      </c>
      <c r="BH462">
        <v>19</v>
      </c>
      <c r="BI462">
        <v>18</v>
      </c>
      <c r="BJ462" t="s">
        <v>2273</v>
      </c>
      <c r="BK462" t="s">
        <v>2274</v>
      </c>
      <c r="BN462">
        <v>5.0027397260273974</v>
      </c>
      <c r="BO462">
        <v>60.032876712328772</v>
      </c>
      <c r="BP462" t="s">
        <v>2518</v>
      </c>
      <c r="BQ462">
        <v>4182</v>
      </c>
      <c r="BR462" t="s">
        <v>2519</v>
      </c>
      <c r="BS462">
        <v>10</v>
      </c>
      <c r="BT462" s="13">
        <v>43404</v>
      </c>
      <c r="BU462" s="13"/>
      <c r="BV462" s="13">
        <v>0</v>
      </c>
    </row>
    <row r="463" spans="1:74">
      <c r="A463">
        <v>5703</v>
      </c>
      <c r="B463" t="s">
        <v>528</v>
      </c>
      <c r="C463" t="s">
        <v>531</v>
      </c>
      <c r="D463" t="s">
        <v>2278</v>
      </c>
      <c r="E463" t="s">
        <v>2279</v>
      </c>
      <c r="F463" t="s">
        <v>2256</v>
      </c>
      <c r="G463" t="s">
        <v>2257</v>
      </c>
      <c r="H463" s="13">
        <v>43831</v>
      </c>
      <c r="I463" s="13">
        <v>45017</v>
      </c>
      <c r="J463" s="13">
        <v>45382</v>
      </c>
      <c r="K463" s="13">
        <v>45657</v>
      </c>
      <c r="L463">
        <v>338355</v>
      </c>
      <c r="M463" t="s">
        <v>2280</v>
      </c>
      <c r="N463" t="s">
        <v>2281</v>
      </c>
      <c r="P463" t="s">
        <v>2282</v>
      </c>
      <c r="Q463" t="s">
        <v>2283</v>
      </c>
      <c r="R463" t="s">
        <v>2284</v>
      </c>
      <c r="S463" t="s">
        <v>2261</v>
      </c>
      <c r="T463" t="s">
        <v>170</v>
      </c>
      <c r="U463" t="s">
        <v>171</v>
      </c>
      <c r="V463" t="s">
        <v>172</v>
      </c>
      <c r="W463" t="s">
        <v>173</v>
      </c>
      <c r="X463" t="s">
        <v>174</v>
      </c>
      <c r="Y463" t="s">
        <v>175</v>
      </c>
      <c r="Z463">
        <v>62005</v>
      </c>
      <c r="AA463" t="s">
        <v>2262</v>
      </c>
      <c r="AB463">
        <v>7</v>
      </c>
      <c r="AC463">
        <v>62005</v>
      </c>
      <c r="AD463" t="s">
        <v>268</v>
      </c>
      <c r="AE463" t="s">
        <v>2285</v>
      </c>
      <c r="AF463" t="s">
        <v>2286</v>
      </c>
      <c r="AG463" t="s">
        <v>2265</v>
      </c>
      <c r="AH463" t="s">
        <v>833</v>
      </c>
      <c r="AI463" t="s">
        <v>2266</v>
      </c>
      <c r="AJ463" t="s">
        <v>182</v>
      </c>
      <c r="AK463">
        <v>46307</v>
      </c>
      <c r="AL463">
        <v>0</v>
      </c>
      <c r="AM463">
        <v>0</v>
      </c>
      <c r="AN463">
        <v>14755</v>
      </c>
      <c r="AO463">
        <v>61971</v>
      </c>
      <c r="AP463">
        <v>65070</v>
      </c>
      <c r="AQ463">
        <v>68324</v>
      </c>
      <c r="AR463">
        <v>71740</v>
      </c>
      <c r="AS463">
        <v>56495</v>
      </c>
      <c r="AU463" t="s">
        <v>2287</v>
      </c>
      <c r="AW463">
        <v>9261</v>
      </c>
      <c r="AX463">
        <v>62005</v>
      </c>
      <c r="AY463">
        <v>62005</v>
      </c>
      <c r="AZ463" t="s">
        <v>511</v>
      </c>
      <c r="BA463" t="s">
        <v>2288</v>
      </c>
      <c r="BB463" t="s">
        <v>2289</v>
      </c>
      <c r="BC463" t="s">
        <v>2290</v>
      </c>
      <c r="BD463" t="s">
        <v>216</v>
      </c>
      <c r="BE463" t="s">
        <v>2271</v>
      </c>
      <c r="BF463" t="s">
        <v>1676</v>
      </c>
      <c r="BG463" t="s">
        <v>2272</v>
      </c>
      <c r="BH463">
        <v>19</v>
      </c>
      <c r="BI463">
        <v>18</v>
      </c>
      <c r="BJ463" t="s">
        <v>2273</v>
      </c>
      <c r="BK463" t="s">
        <v>2274</v>
      </c>
      <c r="BN463">
        <v>5.0027397260273974</v>
      </c>
      <c r="BO463">
        <v>60.032876712328772</v>
      </c>
      <c r="BP463" t="s">
        <v>2291</v>
      </c>
      <c r="BQ463">
        <v>6437</v>
      </c>
      <c r="BR463" t="s">
        <v>2292</v>
      </c>
      <c r="BT463" s="13"/>
      <c r="BU463" s="13"/>
      <c r="BV463" s="13">
        <v>0</v>
      </c>
    </row>
    <row r="464" spans="1:74">
      <c r="A464">
        <v>5704</v>
      </c>
      <c r="B464" t="s">
        <v>528</v>
      </c>
      <c r="C464" t="s">
        <v>531</v>
      </c>
      <c r="D464" t="s">
        <v>2520</v>
      </c>
      <c r="E464" t="s">
        <v>2521</v>
      </c>
      <c r="F464" t="s">
        <v>2256</v>
      </c>
      <c r="G464" t="s">
        <v>2257</v>
      </c>
      <c r="H464" s="13">
        <v>43831</v>
      </c>
      <c r="I464" s="13">
        <v>45017</v>
      </c>
      <c r="J464" s="13">
        <v>45382</v>
      </c>
      <c r="K464" s="13">
        <v>45657</v>
      </c>
      <c r="L464">
        <v>327939</v>
      </c>
      <c r="M464" t="s">
        <v>2522</v>
      </c>
      <c r="N464" t="s">
        <v>2523</v>
      </c>
      <c r="O464" t="s">
        <v>2524</v>
      </c>
      <c r="P464" t="s">
        <v>2525</v>
      </c>
      <c r="Q464" t="s">
        <v>2526</v>
      </c>
      <c r="R464" t="s">
        <v>2527</v>
      </c>
      <c r="S464" t="s">
        <v>2261</v>
      </c>
      <c r="T464" t="s">
        <v>170</v>
      </c>
      <c r="U464" t="s">
        <v>171</v>
      </c>
      <c r="V464" t="s">
        <v>172</v>
      </c>
      <c r="W464" t="s">
        <v>173</v>
      </c>
      <c r="X464" t="s">
        <v>174</v>
      </c>
      <c r="Y464" t="s">
        <v>175</v>
      </c>
      <c r="Z464">
        <v>60099</v>
      </c>
      <c r="AA464" t="s">
        <v>2262</v>
      </c>
      <c r="AB464">
        <v>7</v>
      </c>
      <c r="AC464">
        <v>60099</v>
      </c>
      <c r="AD464" t="s">
        <v>209</v>
      </c>
      <c r="AE464" t="s">
        <v>2528</v>
      </c>
      <c r="AG464" t="s">
        <v>2265</v>
      </c>
      <c r="AH464" t="s">
        <v>833</v>
      </c>
      <c r="AI464" t="s">
        <v>2266</v>
      </c>
      <c r="AJ464" t="s">
        <v>182</v>
      </c>
      <c r="AK464">
        <v>45787</v>
      </c>
      <c r="AL464">
        <v>0</v>
      </c>
      <c r="AM464">
        <v>5479</v>
      </c>
      <c r="AN464">
        <v>14301</v>
      </c>
      <c r="AO464">
        <v>60065</v>
      </c>
      <c r="AP464">
        <v>63067</v>
      </c>
      <c r="AQ464">
        <v>66220</v>
      </c>
      <c r="AR464">
        <v>69531</v>
      </c>
      <c r="AS464">
        <v>54755</v>
      </c>
      <c r="AW464">
        <v>6625</v>
      </c>
      <c r="AX464">
        <v>60099</v>
      </c>
      <c r="AY464">
        <v>60099</v>
      </c>
      <c r="AZ464" t="s">
        <v>2529</v>
      </c>
      <c r="BA464" t="s">
        <v>2530</v>
      </c>
      <c r="BB464" t="s">
        <v>2531</v>
      </c>
      <c r="BC464" t="s">
        <v>2532</v>
      </c>
      <c r="BD464" t="s">
        <v>216</v>
      </c>
      <c r="BE464" t="s">
        <v>2271</v>
      </c>
      <c r="BF464" t="s">
        <v>1676</v>
      </c>
      <c r="BG464" t="s">
        <v>2272</v>
      </c>
      <c r="BH464">
        <v>19</v>
      </c>
      <c r="BI464">
        <v>18</v>
      </c>
      <c r="BJ464" t="s">
        <v>2273</v>
      </c>
      <c r="BK464" t="s">
        <v>2274</v>
      </c>
      <c r="BN464">
        <v>5.0027397260273974</v>
      </c>
      <c r="BO464">
        <v>60.032876712328772</v>
      </c>
      <c r="BP464" t="s">
        <v>2533</v>
      </c>
      <c r="BQ464">
        <v>2208</v>
      </c>
      <c r="BR464" t="s">
        <v>2534</v>
      </c>
      <c r="BT464" s="13"/>
      <c r="BU464" s="13"/>
      <c r="BV464" s="13">
        <v>0</v>
      </c>
    </row>
    <row r="465" spans="1:74">
      <c r="A465">
        <v>5705</v>
      </c>
      <c r="B465" t="s">
        <v>528</v>
      </c>
      <c r="C465" t="s">
        <v>531</v>
      </c>
      <c r="D465" t="s">
        <v>2293</v>
      </c>
      <c r="E465" t="s">
        <v>601</v>
      </c>
      <c r="F465" t="s">
        <v>2256</v>
      </c>
      <c r="G465" t="s">
        <v>2257</v>
      </c>
      <c r="H465" s="13">
        <v>43831</v>
      </c>
      <c r="I465" s="13">
        <v>45017</v>
      </c>
      <c r="J465" s="13">
        <v>45382</v>
      </c>
      <c r="K465" s="13">
        <v>45657</v>
      </c>
      <c r="L465">
        <v>439320</v>
      </c>
      <c r="M465" t="s">
        <v>603</v>
      </c>
      <c r="N465" t="s">
        <v>604</v>
      </c>
      <c r="P465" t="s">
        <v>605</v>
      </c>
      <c r="Q465" t="s">
        <v>606</v>
      </c>
      <c r="R465" t="s">
        <v>607</v>
      </c>
      <c r="S465" t="s">
        <v>2261</v>
      </c>
      <c r="T465" t="s">
        <v>170</v>
      </c>
      <c r="U465" t="s">
        <v>171</v>
      </c>
      <c r="V465" t="s">
        <v>172</v>
      </c>
      <c r="W465" t="s">
        <v>173</v>
      </c>
      <c r="X465" t="s">
        <v>174</v>
      </c>
      <c r="Y465" t="s">
        <v>175</v>
      </c>
      <c r="Z465">
        <v>80510</v>
      </c>
      <c r="AA465" t="s">
        <v>2262</v>
      </c>
      <c r="AB465">
        <v>7</v>
      </c>
      <c r="AC465">
        <v>80510</v>
      </c>
      <c r="AD465" t="s">
        <v>268</v>
      </c>
      <c r="AE465" t="s">
        <v>609</v>
      </c>
      <c r="AG465" t="s">
        <v>2265</v>
      </c>
      <c r="AH465" t="s">
        <v>833</v>
      </c>
      <c r="AI465" t="s">
        <v>2266</v>
      </c>
      <c r="AJ465" t="s">
        <v>182</v>
      </c>
      <c r="AK465">
        <v>56214</v>
      </c>
      <c r="AL465">
        <v>0</v>
      </c>
      <c r="AM465">
        <v>8051</v>
      </c>
      <c r="AN465">
        <v>19158</v>
      </c>
      <c r="AO465">
        <v>80464</v>
      </c>
      <c r="AP465">
        <v>84487</v>
      </c>
      <c r="AQ465">
        <v>88711</v>
      </c>
      <c r="AR465">
        <v>93147</v>
      </c>
      <c r="AS465">
        <v>73353</v>
      </c>
      <c r="AW465">
        <v>8354</v>
      </c>
      <c r="AX465">
        <v>161020</v>
      </c>
      <c r="AY465">
        <v>80510</v>
      </c>
      <c r="AZ465" t="s">
        <v>610</v>
      </c>
      <c r="BA465" t="s">
        <v>611</v>
      </c>
      <c r="BB465" t="s">
        <v>612</v>
      </c>
      <c r="BC465" t="s">
        <v>613</v>
      </c>
      <c r="BD465" t="s">
        <v>614</v>
      </c>
      <c r="BE465" t="s">
        <v>2271</v>
      </c>
      <c r="BF465" t="s">
        <v>1676</v>
      </c>
      <c r="BG465" t="s">
        <v>2272</v>
      </c>
      <c r="BH465">
        <v>19</v>
      </c>
      <c r="BI465">
        <v>18</v>
      </c>
      <c r="BJ465" t="s">
        <v>2273</v>
      </c>
      <c r="BK465" t="s">
        <v>2274</v>
      </c>
      <c r="BN465">
        <v>10.005479452054795</v>
      </c>
      <c r="BO465">
        <v>120.06575342465754</v>
      </c>
      <c r="BP465" t="s">
        <v>615</v>
      </c>
      <c r="BQ465">
        <v>7891</v>
      </c>
      <c r="BR465" t="s">
        <v>616</v>
      </c>
      <c r="BS465">
        <v>11</v>
      </c>
      <c r="BT465" s="13">
        <v>43830</v>
      </c>
      <c r="BU465" s="13"/>
      <c r="BV465" s="13">
        <v>0</v>
      </c>
    </row>
    <row r="466" spans="1:74">
      <c r="A466">
        <v>5706</v>
      </c>
      <c r="B466" t="s">
        <v>528</v>
      </c>
      <c r="C466" t="s">
        <v>531</v>
      </c>
      <c r="D466" t="s">
        <v>2294</v>
      </c>
      <c r="E466" t="s">
        <v>2295</v>
      </c>
      <c r="F466" t="s">
        <v>2256</v>
      </c>
      <c r="G466" t="s">
        <v>2257</v>
      </c>
      <c r="H466" s="13">
        <v>43831</v>
      </c>
      <c r="I466" s="13">
        <v>45017</v>
      </c>
      <c r="J466" s="13">
        <v>45382</v>
      </c>
      <c r="K466" s="13">
        <v>45657</v>
      </c>
      <c r="L466">
        <v>629905</v>
      </c>
      <c r="M466" t="s">
        <v>2296</v>
      </c>
      <c r="N466" t="s">
        <v>2297</v>
      </c>
      <c r="P466" t="s">
        <v>2298</v>
      </c>
      <c r="Q466" t="s">
        <v>2299</v>
      </c>
      <c r="R466" t="s">
        <v>2300</v>
      </c>
      <c r="S466" t="s">
        <v>2261</v>
      </c>
      <c r="T466" t="s">
        <v>170</v>
      </c>
      <c r="U466" t="s">
        <v>171</v>
      </c>
      <c r="V466" t="s">
        <v>172</v>
      </c>
      <c r="W466" t="s">
        <v>173</v>
      </c>
      <c r="X466" t="s">
        <v>174</v>
      </c>
      <c r="Y466" t="s">
        <v>175</v>
      </c>
      <c r="Z466">
        <v>115435</v>
      </c>
      <c r="AA466" t="s">
        <v>2262</v>
      </c>
      <c r="AB466">
        <v>7</v>
      </c>
      <c r="AC466">
        <v>115435</v>
      </c>
      <c r="AD466" t="s">
        <v>268</v>
      </c>
      <c r="AE466" t="s">
        <v>2301</v>
      </c>
      <c r="AF466" t="s">
        <v>2302</v>
      </c>
      <c r="AG466" t="s">
        <v>2265</v>
      </c>
      <c r="AH466" t="s">
        <v>833</v>
      </c>
      <c r="AI466" t="s">
        <v>2266</v>
      </c>
      <c r="AJ466" t="s">
        <v>182</v>
      </c>
      <c r="AK466">
        <v>94228</v>
      </c>
      <c r="AL466">
        <v>0</v>
      </c>
      <c r="AM466">
        <v>0</v>
      </c>
      <c r="AN466">
        <v>27469</v>
      </c>
      <c r="AO466">
        <v>115370</v>
      </c>
      <c r="AP466">
        <v>121139</v>
      </c>
      <c r="AQ466">
        <v>127196</v>
      </c>
      <c r="AR466">
        <v>133556</v>
      </c>
      <c r="AS466">
        <v>105175</v>
      </c>
      <c r="AU466" t="s">
        <v>2303</v>
      </c>
      <c r="AW466">
        <v>21207</v>
      </c>
      <c r="AX466">
        <v>115435</v>
      </c>
      <c r="AY466">
        <v>115435</v>
      </c>
      <c r="AZ466" t="s">
        <v>2304</v>
      </c>
      <c r="BA466" t="s">
        <v>1559</v>
      </c>
      <c r="BB466" t="s">
        <v>2305</v>
      </c>
      <c r="BC466" t="s">
        <v>2306</v>
      </c>
      <c r="BD466" t="s">
        <v>1116</v>
      </c>
      <c r="BE466" t="s">
        <v>2271</v>
      </c>
      <c r="BF466" t="s">
        <v>1676</v>
      </c>
      <c r="BG466" t="s">
        <v>2272</v>
      </c>
      <c r="BH466">
        <v>19</v>
      </c>
      <c r="BI466">
        <v>18</v>
      </c>
      <c r="BJ466" t="s">
        <v>2273</v>
      </c>
      <c r="BK466" t="s">
        <v>2274</v>
      </c>
      <c r="BN466">
        <v>5.0027397260273974</v>
      </c>
      <c r="BO466">
        <v>60.032876712328772</v>
      </c>
      <c r="BP466" t="s">
        <v>2307</v>
      </c>
      <c r="BQ466">
        <v>0</v>
      </c>
      <c r="BR466" t="s">
        <v>2308</v>
      </c>
      <c r="BT466" s="13"/>
      <c r="BU466" s="13"/>
      <c r="BV466" s="13">
        <v>0</v>
      </c>
    </row>
    <row r="467" spans="1:74">
      <c r="A467">
        <v>5707</v>
      </c>
      <c r="B467" t="s">
        <v>528</v>
      </c>
      <c r="C467" t="s">
        <v>531</v>
      </c>
      <c r="D467" t="s">
        <v>2418</v>
      </c>
      <c r="E467" t="s">
        <v>1668</v>
      </c>
      <c r="F467" t="s">
        <v>2256</v>
      </c>
      <c r="G467" t="s">
        <v>2257</v>
      </c>
      <c r="H467" s="13">
        <v>43831</v>
      </c>
      <c r="I467" s="13">
        <v>45017</v>
      </c>
      <c r="J467" s="13">
        <v>45382</v>
      </c>
      <c r="K467" s="13">
        <v>45657</v>
      </c>
      <c r="L467">
        <v>4741351</v>
      </c>
      <c r="M467" t="s">
        <v>1668</v>
      </c>
      <c r="N467" t="s">
        <v>1669</v>
      </c>
      <c r="P467" t="s">
        <v>167</v>
      </c>
      <c r="Q467" t="s">
        <v>1670</v>
      </c>
      <c r="R467" t="s">
        <v>1671</v>
      </c>
      <c r="S467" t="s">
        <v>2261</v>
      </c>
      <c r="T467" t="s">
        <v>170</v>
      </c>
      <c r="U467" t="s">
        <v>171</v>
      </c>
      <c r="V467" t="s">
        <v>172</v>
      </c>
      <c r="W467" t="s">
        <v>173</v>
      </c>
      <c r="X467" t="s">
        <v>174</v>
      </c>
      <c r="Y467" t="s">
        <v>175</v>
      </c>
      <c r="Z467">
        <v>898034</v>
      </c>
      <c r="AA467" t="s">
        <v>2262</v>
      </c>
      <c r="AB467">
        <v>7</v>
      </c>
      <c r="AC467">
        <v>898034</v>
      </c>
      <c r="AD467" t="s">
        <v>268</v>
      </c>
      <c r="AE467" t="s">
        <v>1672</v>
      </c>
      <c r="AF467" t="s">
        <v>1673</v>
      </c>
      <c r="AG467" t="s">
        <v>2265</v>
      </c>
      <c r="AH467" t="s">
        <v>833</v>
      </c>
      <c r="AI467" t="s">
        <v>2266</v>
      </c>
      <c r="AJ467" t="s">
        <v>182</v>
      </c>
      <c r="AK467">
        <v>572499</v>
      </c>
      <c r="AL467">
        <v>0</v>
      </c>
      <c r="AM467">
        <v>133750</v>
      </c>
      <c r="AN467">
        <v>181414</v>
      </c>
      <c r="AO467">
        <v>873258</v>
      </c>
      <c r="AP467">
        <v>916921</v>
      </c>
      <c r="AQ467">
        <v>962765</v>
      </c>
      <c r="AR467">
        <v>1010905</v>
      </c>
      <c r="AS467">
        <v>796088</v>
      </c>
      <c r="AU467" t="s">
        <v>1674</v>
      </c>
      <c r="AW467">
        <v>134736</v>
      </c>
      <c r="AX467">
        <v>1796068</v>
      </c>
      <c r="AY467">
        <v>898034</v>
      </c>
      <c r="AZ467" t="s">
        <v>1675</v>
      </c>
      <c r="BA467" t="s">
        <v>1676</v>
      </c>
      <c r="BB467" t="s">
        <v>1637</v>
      </c>
      <c r="BC467" t="s">
        <v>2419</v>
      </c>
      <c r="BD467" t="s">
        <v>1678</v>
      </c>
      <c r="BE467" t="s">
        <v>2271</v>
      </c>
      <c r="BF467" t="s">
        <v>1676</v>
      </c>
      <c r="BG467" t="s">
        <v>2272</v>
      </c>
      <c r="BH467">
        <v>19</v>
      </c>
      <c r="BI467">
        <v>18</v>
      </c>
      <c r="BJ467" t="s">
        <v>2273</v>
      </c>
      <c r="BK467" t="s">
        <v>2274</v>
      </c>
      <c r="BN467">
        <v>10.005479452054795</v>
      </c>
      <c r="BO467">
        <v>120.06575342465754</v>
      </c>
      <c r="BP467" t="s">
        <v>1679</v>
      </c>
      <c r="BQ467">
        <v>57049</v>
      </c>
      <c r="BR467" t="s">
        <v>1680</v>
      </c>
      <c r="BT467" s="13"/>
      <c r="BU467" s="13" t="s">
        <v>1681</v>
      </c>
      <c r="BV467" s="13">
        <v>0</v>
      </c>
    </row>
    <row r="468" spans="1:74">
      <c r="A468">
        <v>5708</v>
      </c>
      <c r="B468" t="s">
        <v>528</v>
      </c>
      <c r="C468" t="s">
        <v>531</v>
      </c>
      <c r="D468" t="s">
        <v>2309</v>
      </c>
      <c r="E468" t="s">
        <v>2310</v>
      </c>
      <c r="F468" t="s">
        <v>2256</v>
      </c>
      <c r="G468" t="s">
        <v>2257</v>
      </c>
      <c r="H468" s="13">
        <v>43831</v>
      </c>
      <c r="I468" s="13">
        <v>45017</v>
      </c>
      <c r="J468" s="13">
        <v>45382</v>
      </c>
      <c r="K468" s="13">
        <v>45657</v>
      </c>
      <c r="L468">
        <v>378871</v>
      </c>
      <c r="M468" t="s">
        <v>2311</v>
      </c>
      <c r="N468" t="s">
        <v>2312</v>
      </c>
      <c r="P468" t="s">
        <v>2313</v>
      </c>
      <c r="Q468" t="s">
        <v>2314</v>
      </c>
      <c r="R468" t="s">
        <v>2315</v>
      </c>
      <c r="S468" t="s">
        <v>2261</v>
      </c>
      <c r="T468" t="s">
        <v>170</v>
      </c>
      <c r="U468" t="s">
        <v>171</v>
      </c>
      <c r="V468" t="s">
        <v>172</v>
      </c>
      <c r="W468" t="s">
        <v>173</v>
      </c>
      <c r="X468" t="s">
        <v>174</v>
      </c>
      <c r="Y468" t="s">
        <v>175</v>
      </c>
      <c r="Z468">
        <v>69431</v>
      </c>
      <c r="AA468" t="s">
        <v>2262</v>
      </c>
      <c r="AB468">
        <v>7</v>
      </c>
      <c r="AC468">
        <v>69431</v>
      </c>
      <c r="AD468" t="s">
        <v>268</v>
      </c>
      <c r="AE468" t="s">
        <v>2316</v>
      </c>
      <c r="AF468" t="s">
        <v>2317</v>
      </c>
      <c r="AG468" t="s">
        <v>2265</v>
      </c>
      <c r="AH468" t="s">
        <v>833</v>
      </c>
      <c r="AI468" t="s">
        <v>2266</v>
      </c>
      <c r="AJ468" t="s">
        <v>182</v>
      </c>
      <c r="AK468">
        <v>47094</v>
      </c>
      <c r="AL468">
        <v>2657</v>
      </c>
      <c r="AM468">
        <v>6128</v>
      </c>
      <c r="AN468">
        <v>16522</v>
      </c>
      <c r="AO468">
        <v>69392</v>
      </c>
      <c r="AP468">
        <v>72862</v>
      </c>
      <c r="AQ468">
        <v>76505</v>
      </c>
      <c r="AR468">
        <v>80330</v>
      </c>
      <c r="AS468">
        <v>63260</v>
      </c>
      <c r="AU468" t="s">
        <v>2318</v>
      </c>
      <c r="AW468">
        <v>7122</v>
      </c>
      <c r="AX468">
        <v>69431</v>
      </c>
      <c r="AY468">
        <v>69431</v>
      </c>
      <c r="AZ468" t="s">
        <v>2319</v>
      </c>
      <c r="BA468" t="s">
        <v>1800</v>
      </c>
      <c r="BB468" t="s">
        <v>2320</v>
      </c>
      <c r="BC468" t="s">
        <v>2321</v>
      </c>
      <c r="BD468" t="s">
        <v>216</v>
      </c>
      <c r="BE468" t="s">
        <v>2271</v>
      </c>
      <c r="BF468" t="s">
        <v>1676</v>
      </c>
      <c r="BG468" t="s">
        <v>2272</v>
      </c>
      <c r="BH468">
        <v>19</v>
      </c>
      <c r="BI468">
        <v>18</v>
      </c>
      <c r="BJ468" t="s">
        <v>2273</v>
      </c>
      <c r="BK468" t="s">
        <v>2274</v>
      </c>
      <c r="BN468">
        <v>5.0027397260273974</v>
      </c>
      <c r="BO468">
        <v>60.032876712328772</v>
      </c>
      <c r="BP468" t="s">
        <v>2322</v>
      </c>
      <c r="BQ468">
        <v>6430</v>
      </c>
      <c r="BR468" t="s">
        <v>2323</v>
      </c>
      <c r="BT468" s="13"/>
      <c r="BU468" s="13"/>
      <c r="BV468" s="13">
        <v>0</v>
      </c>
    </row>
    <row r="469" spans="1:74">
      <c r="A469">
        <v>5709</v>
      </c>
      <c r="B469" t="s">
        <v>528</v>
      </c>
      <c r="C469" t="s">
        <v>531</v>
      </c>
      <c r="D469" t="s">
        <v>2324</v>
      </c>
      <c r="E469" t="s">
        <v>2325</v>
      </c>
      <c r="F469" t="s">
        <v>2256</v>
      </c>
      <c r="G469" t="s">
        <v>2257</v>
      </c>
      <c r="H469" s="13">
        <v>43831</v>
      </c>
      <c r="I469" s="13">
        <v>45017</v>
      </c>
      <c r="J469" s="13">
        <v>45382</v>
      </c>
      <c r="K469" s="13">
        <v>45657</v>
      </c>
      <c r="L469">
        <v>699088</v>
      </c>
      <c r="M469" t="s">
        <v>2326</v>
      </c>
      <c r="N469" t="s">
        <v>2327</v>
      </c>
      <c r="P469" t="s">
        <v>520</v>
      </c>
      <c r="Q469" t="s">
        <v>2328</v>
      </c>
      <c r="R469" t="s">
        <v>2329</v>
      </c>
      <c r="S469" t="s">
        <v>2261</v>
      </c>
      <c r="T469" t="s">
        <v>170</v>
      </c>
      <c r="U469" t="s">
        <v>171</v>
      </c>
      <c r="V469" t="s">
        <v>172</v>
      </c>
      <c r="W469" t="s">
        <v>173</v>
      </c>
      <c r="X469" t="s">
        <v>174</v>
      </c>
      <c r="Y469" t="s">
        <v>175</v>
      </c>
      <c r="Z469">
        <v>128114</v>
      </c>
      <c r="AA469" t="s">
        <v>2262</v>
      </c>
      <c r="AB469">
        <v>7</v>
      </c>
      <c r="AC469">
        <v>128114</v>
      </c>
      <c r="AD469" t="s">
        <v>268</v>
      </c>
      <c r="AE469" t="s">
        <v>2330</v>
      </c>
      <c r="AF469" t="s">
        <v>2331</v>
      </c>
      <c r="AG469" t="s">
        <v>2265</v>
      </c>
      <c r="AH469" t="s">
        <v>833</v>
      </c>
      <c r="AI469" t="s">
        <v>2266</v>
      </c>
      <c r="AJ469" t="s">
        <v>182</v>
      </c>
      <c r="AK469">
        <v>88402</v>
      </c>
      <c r="AL469">
        <v>0</v>
      </c>
      <c r="AM469">
        <v>0</v>
      </c>
      <c r="AN469">
        <v>30486</v>
      </c>
      <c r="AO469">
        <v>128042</v>
      </c>
      <c r="AP469">
        <v>134444</v>
      </c>
      <c r="AQ469">
        <v>141166</v>
      </c>
      <c r="AR469">
        <v>148224</v>
      </c>
      <c r="AS469">
        <v>116726</v>
      </c>
      <c r="AU469" t="s">
        <v>2332</v>
      </c>
      <c r="AW469">
        <v>33593</v>
      </c>
      <c r="AX469">
        <v>128114</v>
      </c>
      <c r="AY469">
        <v>128114</v>
      </c>
      <c r="AZ469" t="s">
        <v>2333</v>
      </c>
      <c r="BA469" t="s">
        <v>2334</v>
      </c>
      <c r="BB469" t="s">
        <v>2335</v>
      </c>
      <c r="BC469" t="s">
        <v>2336</v>
      </c>
      <c r="BD469" t="s">
        <v>216</v>
      </c>
      <c r="BE469" t="s">
        <v>2271</v>
      </c>
      <c r="BF469" t="s">
        <v>1676</v>
      </c>
      <c r="BG469" t="s">
        <v>2272</v>
      </c>
      <c r="BH469">
        <v>19</v>
      </c>
      <c r="BI469">
        <v>18</v>
      </c>
      <c r="BJ469" t="s">
        <v>2273</v>
      </c>
      <c r="BK469" t="s">
        <v>2274</v>
      </c>
      <c r="BN469">
        <v>5.0027397260273974</v>
      </c>
      <c r="BO469">
        <v>60.032876712328772</v>
      </c>
      <c r="BP469" t="s">
        <v>2337</v>
      </c>
      <c r="BQ469">
        <v>6119</v>
      </c>
      <c r="BR469" t="s">
        <v>2338</v>
      </c>
      <c r="BT469" s="13"/>
      <c r="BU469" s="13"/>
      <c r="BV469" s="13">
        <v>0</v>
      </c>
    </row>
    <row r="470" spans="1:74">
      <c r="A470">
        <v>5710</v>
      </c>
      <c r="B470" t="s">
        <v>528</v>
      </c>
      <c r="C470" t="s">
        <v>531</v>
      </c>
      <c r="D470" t="s">
        <v>2339</v>
      </c>
      <c r="E470" t="s">
        <v>2340</v>
      </c>
      <c r="F470" t="s">
        <v>2256</v>
      </c>
      <c r="G470" t="s">
        <v>2257</v>
      </c>
      <c r="H470" s="13">
        <v>43831</v>
      </c>
      <c r="I470" s="13">
        <v>45017</v>
      </c>
      <c r="J470" s="13">
        <v>45382</v>
      </c>
      <c r="K470" s="13">
        <v>45657</v>
      </c>
      <c r="L470">
        <v>337183</v>
      </c>
      <c r="M470" t="s">
        <v>2341</v>
      </c>
      <c r="N470" t="s">
        <v>2342</v>
      </c>
      <c r="P470" t="s">
        <v>314</v>
      </c>
      <c r="Q470" t="s">
        <v>592</v>
      </c>
      <c r="S470" t="s">
        <v>2261</v>
      </c>
      <c r="T470" t="s">
        <v>170</v>
      </c>
      <c r="U470" t="s">
        <v>171</v>
      </c>
      <c r="V470" t="s">
        <v>172</v>
      </c>
      <c r="W470" t="s">
        <v>173</v>
      </c>
      <c r="X470" t="s">
        <v>174</v>
      </c>
      <c r="Y470" t="s">
        <v>175</v>
      </c>
      <c r="Z470">
        <v>61792</v>
      </c>
      <c r="AA470" t="s">
        <v>2262</v>
      </c>
      <c r="AB470">
        <v>7</v>
      </c>
      <c r="AC470">
        <v>61792</v>
      </c>
      <c r="AD470" t="s">
        <v>268</v>
      </c>
      <c r="AE470" t="s">
        <v>2343</v>
      </c>
      <c r="AF470" t="s">
        <v>2344</v>
      </c>
      <c r="AG470" t="s">
        <v>2265</v>
      </c>
      <c r="AH470" t="s">
        <v>833</v>
      </c>
      <c r="AI470" t="s">
        <v>2266</v>
      </c>
      <c r="AJ470" t="s">
        <v>182</v>
      </c>
      <c r="AK470">
        <v>41813</v>
      </c>
      <c r="AL470">
        <v>0</v>
      </c>
      <c r="AM470">
        <v>8502</v>
      </c>
      <c r="AN470">
        <v>14704</v>
      </c>
      <c r="AO470">
        <v>61757</v>
      </c>
      <c r="AP470">
        <v>64845</v>
      </c>
      <c r="AQ470">
        <v>68087</v>
      </c>
      <c r="AR470">
        <v>71491</v>
      </c>
      <c r="AS470">
        <v>56299</v>
      </c>
      <c r="AW470">
        <v>8914</v>
      </c>
      <c r="AX470">
        <v>61792</v>
      </c>
      <c r="AY470">
        <v>61792</v>
      </c>
      <c r="AZ470" t="s">
        <v>2345</v>
      </c>
      <c r="BA470" t="s">
        <v>1719</v>
      </c>
      <c r="BB470" t="s">
        <v>2346</v>
      </c>
      <c r="BC470" t="s">
        <v>2347</v>
      </c>
      <c r="BD470" t="s">
        <v>216</v>
      </c>
      <c r="BE470" t="s">
        <v>2271</v>
      </c>
      <c r="BF470" t="s">
        <v>1676</v>
      </c>
      <c r="BG470" t="s">
        <v>2272</v>
      </c>
      <c r="BH470">
        <v>19</v>
      </c>
      <c r="BI470">
        <v>18</v>
      </c>
      <c r="BJ470" t="s">
        <v>2273</v>
      </c>
      <c r="BK470" t="s">
        <v>2274</v>
      </c>
      <c r="BN470">
        <v>5.0027397260273974</v>
      </c>
      <c r="BO470">
        <v>60.032876712328772</v>
      </c>
      <c r="BP470" t="s">
        <v>2348</v>
      </c>
      <c r="BQ470">
        <v>2563</v>
      </c>
      <c r="BR470" t="s">
        <v>2349</v>
      </c>
      <c r="BT470" s="13"/>
      <c r="BU470" s="13"/>
      <c r="BV470" s="13">
        <v>0</v>
      </c>
    </row>
    <row r="471" spans="1:74">
      <c r="A471">
        <v>5711</v>
      </c>
      <c r="B471" t="s">
        <v>528</v>
      </c>
      <c r="C471" t="s">
        <v>531</v>
      </c>
      <c r="D471" t="s">
        <v>2350</v>
      </c>
      <c r="E471" t="s">
        <v>1726</v>
      </c>
      <c r="F471" t="s">
        <v>2256</v>
      </c>
      <c r="G471" t="s">
        <v>2257</v>
      </c>
      <c r="H471" s="13">
        <v>43831</v>
      </c>
      <c r="I471" s="13">
        <v>45017</v>
      </c>
      <c r="J471" s="13">
        <v>45382</v>
      </c>
      <c r="K471" s="13">
        <v>45657</v>
      </c>
      <c r="L471">
        <v>316245</v>
      </c>
      <c r="M471" t="s">
        <v>1726</v>
      </c>
      <c r="N471" t="s">
        <v>1727</v>
      </c>
      <c r="P471" t="s">
        <v>1728</v>
      </c>
      <c r="Q471" t="s">
        <v>1729</v>
      </c>
      <c r="R471" t="s">
        <v>1730</v>
      </c>
      <c r="S471" t="s">
        <v>2261</v>
      </c>
      <c r="T471" t="s">
        <v>170</v>
      </c>
      <c r="U471" t="s">
        <v>171</v>
      </c>
      <c r="V471" t="s">
        <v>172</v>
      </c>
      <c r="W471" t="s">
        <v>173</v>
      </c>
      <c r="X471" t="s">
        <v>174</v>
      </c>
      <c r="Y471" t="s">
        <v>175</v>
      </c>
      <c r="Z471">
        <v>57956</v>
      </c>
      <c r="AA471" t="s">
        <v>2256</v>
      </c>
      <c r="AB471">
        <v>7</v>
      </c>
      <c r="AC471">
        <v>57956</v>
      </c>
      <c r="AD471" t="s">
        <v>209</v>
      </c>
      <c r="AE471" t="s">
        <v>1731</v>
      </c>
      <c r="AF471" t="s">
        <v>1732</v>
      </c>
      <c r="AG471" t="s">
        <v>2265</v>
      </c>
      <c r="AH471" t="s">
        <v>833</v>
      </c>
      <c r="AI471" t="s">
        <v>2266</v>
      </c>
      <c r="AJ471" t="s">
        <v>182</v>
      </c>
      <c r="AK471">
        <v>48177</v>
      </c>
      <c r="AL471">
        <v>0</v>
      </c>
      <c r="AM471">
        <v>7339</v>
      </c>
      <c r="AN471">
        <v>13791</v>
      </c>
      <c r="AO471">
        <v>57922</v>
      </c>
      <c r="AP471">
        <v>60818</v>
      </c>
      <c r="AQ471">
        <v>63859</v>
      </c>
      <c r="AR471">
        <v>67052</v>
      </c>
      <c r="AS471">
        <v>52803</v>
      </c>
      <c r="AU471" t="s">
        <v>1733</v>
      </c>
      <c r="AW471">
        <v>2440</v>
      </c>
      <c r="AX471">
        <v>115912</v>
      </c>
      <c r="AY471">
        <v>57956</v>
      </c>
      <c r="AZ471" t="s">
        <v>1734</v>
      </c>
      <c r="BA471" t="s">
        <v>1735</v>
      </c>
      <c r="BB471" t="s">
        <v>2351</v>
      </c>
      <c r="BC471" t="s">
        <v>2352</v>
      </c>
      <c r="BD471" t="s">
        <v>349</v>
      </c>
      <c r="BE471" t="s">
        <v>2271</v>
      </c>
      <c r="BF471" t="s">
        <v>1676</v>
      </c>
      <c r="BG471" t="s">
        <v>2272</v>
      </c>
      <c r="BH471">
        <v>19</v>
      </c>
      <c r="BI471">
        <v>18</v>
      </c>
      <c r="BJ471" t="s">
        <v>2273</v>
      </c>
      <c r="BK471" t="s">
        <v>2274</v>
      </c>
      <c r="BN471">
        <v>10.005479452054795</v>
      </c>
      <c r="BO471">
        <v>120.06575342465754</v>
      </c>
      <c r="BP471" t="s">
        <v>1736</v>
      </c>
      <c r="BQ471">
        <v>0</v>
      </c>
      <c r="BR471" t="s">
        <v>1737</v>
      </c>
      <c r="BT471" s="13"/>
      <c r="BU471" s="13"/>
      <c r="BV471" s="13">
        <v>0</v>
      </c>
    </row>
    <row r="472" spans="1:74">
      <c r="A472">
        <v>5712</v>
      </c>
      <c r="B472" t="s">
        <v>528</v>
      </c>
      <c r="C472" t="s">
        <v>531</v>
      </c>
      <c r="D472" t="s">
        <v>2353</v>
      </c>
      <c r="E472" t="s">
        <v>2354</v>
      </c>
      <c r="F472" t="s">
        <v>2256</v>
      </c>
      <c r="G472" t="s">
        <v>2257</v>
      </c>
      <c r="H472" s="13">
        <v>43831</v>
      </c>
      <c r="I472" s="13">
        <v>45017</v>
      </c>
      <c r="J472" s="13">
        <v>45382</v>
      </c>
      <c r="K472" s="13">
        <v>45657</v>
      </c>
      <c r="L472">
        <v>507447</v>
      </c>
      <c r="M472" t="s">
        <v>2355</v>
      </c>
      <c r="N472" t="s">
        <v>2356</v>
      </c>
      <c r="P472" t="s">
        <v>282</v>
      </c>
      <c r="Q472" t="s">
        <v>2357</v>
      </c>
      <c r="R472" t="s">
        <v>2358</v>
      </c>
      <c r="S472" t="s">
        <v>2261</v>
      </c>
      <c r="T472" t="s">
        <v>170</v>
      </c>
      <c r="U472" t="s">
        <v>171</v>
      </c>
      <c r="V472" t="s">
        <v>172</v>
      </c>
      <c r="W472" t="s">
        <v>173</v>
      </c>
      <c r="X472" t="s">
        <v>174</v>
      </c>
      <c r="Y472" t="s">
        <v>175</v>
      </c>
      <c r="Z472">
        <v>92997</v>
      </c>
      <c r="AA472" t="s">
        <v>2262</v>
      </c>
      <c r="AB472">
        <v>7</v>
      </c>
      <c r="AC472">
        <v>92997</v>
      </c>
      <c r="AD472" t="s">
        <v>268</v>
      </c>
      <c r="AE472" t="s">
        <v>2359</v>
      </c>
      <c r="AF472" t="s">
        <v>2360</v>
      </c>
      <c r="AG472" t="s">
        <v>2265</v>
      </c>
      <c r="AH472" t="s">
        <v>833</v>
      </c>
      <c r="AI472" t="s">
        <v>2266</v>
      </c>
      <c r="AJ472" t="s">
        <v>182</v>
      </c>
      <c r="AK472">
        <v>61716</v>
      </c>
      <c r="AL472">
        <v>0</v>
      </c>
      <c r="AM472">
        <v>8454</v>
      </c>
      <c r="AN472">
        <v>22129</v>
      </c>
      <c r="AO472">
        <v>92942</v>
      </c>
      <c r="AP472">
        <v>97589</v>
      </c>
      <c r="AQ472">
        <v>102468</v>
      </c>
      <c r="AR472">
        <v>107591</v>
      </c>
      <c r="AS472">
        <v>84728</v>
      </c>
      <c r="AW472">
        <v>21770</v>
      </c>
      <c r="AX472">
        <v>92997</v>
      </c>
      <c r="AY472">
        <v>92997</v>
      </c>
      <c r="AZ472" t="s">
        <v>1035</v>
      </c>
      <c r="BA472" t="s">
        <v>2361</v>
      </c>
      <c r="BB472" t="s">
        <v>1852</v>
      </c>
      <c r="BC472" t="s">
        <v>2362</v>
      </c>
      <c r="BD472" t="s">
        <v>2363</v>
      </c>
      <c r="BE472" t="s">
        <v>2271</v>
      </c>
      <c r="BF472" t="s">
        <v>1676</v>
      </c>
      <c r="BG472" t="s">
        <v>2272</v>
      </c>
      <c r="BH472">
        <v>19</v>
      </c>
      <c r="BI472">
        <v>18</v>
      </c>
      <c r="BJ472" t="s">
        <v>2273</v>
      </c>
      <c r="BK472" t="s">
        <v>2274</v>
      </c>
      <c r="BN472">
        <v>5.0027397260273974</v>
      </c>
      <c r="BO472">
        <v>60.032876712328772</v>
      </c>
      <c r="BP472" t="s">
        <v>2364</v>
      </c>
      <c r="BQ472">
        <v>1057</v>
      </c>
      <c r="BR472" t="s">
        <v>2365</v>
      </c>
      <c r="BS472">
        <v>10</v>
      </c>
      <c r="BT472" s="13">
        <v>43830</v>
      </c>
      <c r="BU472" s="13"/>
      <c r="BV472" s="13">
        <v>0</v>
      </c>
    </row>
    <row r="473" spans="1:74">
      <c r="A473">
        <v>5713</v>
      </c>
      <c r="B473" t="s">
        <v>528</v>
      </c>
      <c r="C473" t="s">
        <v>531</v>
      </c>
      <c r="D473" t="s">
        <v>2366</v>
      </c>
      <c r="E473" t="s">
        <v>2367</v>
      </c>
      <c r="F473" t="s">
        <v>2256</v>
      </c>
      <c r="G473" t="s">
        <v>2257</v>
      </c>
      <c r="H473" s="13">
        <v>43831</v>
      </c>
      <c r="I473" s="13">
        <v>45017</v>
      </c>
      <c r="J473" s="13">
        <v>45382</v>
      </c>
      <c r="K473" s="13">
        <v>45657</v>
      </c>
      <c r="L473">
        <v>351678</v>
      </c>
      <c r="M473" t="s">
        <v>2368</v>
      </c>
      <c r="N473" t="s">
        <v>2369</v>
      </c>
      <c r="P473" t="s">
        <v>343</v>
      </c>
      <c r="Q473" t="s">
        <v>344</v>
      </c>
      <c r="R473" t="s">
        <v>2370</v>
      </c>
      <c r="S473" t="s">
        <v>2261</v>
      </c>
      <c r="T473" t="s">
        <v>170</v>
      </c>
      <c r="U473" t="s">
        <v>171</v>
      </c>
      <c r="V473" t="s">
        <v>172</v>
      </c>
      <c r="W473" t="s">
        <v>173</v>
      </c>
      <c r="X473" t="s">
        <v>174</v>
      </c>
      <c r="Y473" t="s">
        <v>175</v>
      </c>
      <c r="Z473">
        <v>64448</v>
      </c>
      <c r="AA473" t="s">
        <v>2262</v>
      </c>
      <c r="AB473">
        <v>7</v>
      </c>
      <c r="AC473">
        <v>64448</v>
      </c>
      <c r="AD473" t="s">
        <v>209</v>
      </c>
      <c r="AE473" t="s">
        <v>2371</v>
      </c>
      <c r="AG473" t="s">
        <v>2265</v>
      </c>
      <c r="AH473" t="s">
        <v>833</v>
      </c>
      <c r="AI473" t="s">
        <v>2266</v>
      </c>
      <c r="AJ473" t="s">
        <v>182</v>
      </c>
      <c r="AK473">
        <v>53203</v>
      </c>
      <c r="AL473">
        <v>358</v>
      </c>
      <c r="AM473">
        <v>2221</v>
      </c>
      <c r="AN473">
        <v>15336</v>
      </c>
      <c r="AO473">
        <v>64411</v>
      </c>
      <c r="AP473">
        <v>67632</v>
      </c>
      <c r="AQ473">
        <v>71014</v>
      </c>
      <c r="AR473">
        <v>74565</v>
      </c>
      <c r="AS473">
        <v>58720</v>
      </c>
      <c r="AW473">
        <v>6456</v>
      </c>
      <c r="AX473">
        <v>64448</v>
      </c>
      <c r="AY473">
        <v>64448</v>
      </c>
      <c r="AZ473" t="s">
        <v>2372</v>
      </c>
      <c r="BA473" t="s">
        <v>2373</v>
      </c>
      <c r="BB473" t="s">
        <v>2374</v>
      </c>
      <c r="BC473" t="s">
        <v>2375</v>
      </c>
      <c r="BD473" t="s">
        <v>1678</v>
      </c>
      <c r="BE473" t="s">
        <v>2271</v>
      </c>
      <c r="BF473" t="s">
        <v>1676</v>
      </c>
      <c r="BG473" t="s">
        <v>2272</v>
      </c>
      <c r="BH473">
        <v>19</v>
      </c>
      <c r="BI473">
        <v>18</v>
      </c>
      <c r="BJ473" t="s">
        <v>2273</v>
      </c>
      <c r="BK473" t="s">
        <v>2274</v>
      </c>
      <c r="BN473">
        <v>5.0027397260273974</v>
      </c>
      <c r="BO473">
        <v>60.032876712328772</v>
      </c>
      <c r="BP473" t="s">
        <v>2376</v>
      </c>
      <c r="BQ473">
        <v>2210</v>
      </c>
      <c r="BR473" t="s">
        <v>2377</v>
      </c>
      <c r="BT473" s="13"/>
      <c r="BU473" s="13"/>
      <c r="BV473" s="13">
        <v>0</v>
      </c>
    </row>
    <row r="474" spans="1:74">
      <c r="A474">
        <v>5714</v>
      </c>
      <c r="B474" t="s">
        <v>528</v>
      </c>
      <c r="C474" t="s">
        <v>531</v>
      </c>
      <c r="D474" t="s">
        <v>2535</v>
      </c>
      <c r="E474" t="s">
        <v>2536</v>
      </c>
      <c r="F474" t="s">
        <v>2256</v>
      </c>
      <c r="G474" t="s">
        <v>2257</v>
      </c>
      <c r="H474" s="13">
        <v>43831</v>
      </c>
      <c r="I474" s="13">
        <v>45017</v>
      </c>
      <c r="J474" s="13">
        <v>45382</v>
      </c>
      <c r="K474" s="13">
        <v>45657</v>
      </c>
      <c r="L474">
        <v>374583</v>
      </c>
      <c r="M474" t="s">
        <v>2537</v>
      </c>
      <c r="N474" t="s">
        <v>2538</v>
      </c>
      <c r="P474" t="s">
        <v>2014</v>
      </c>
      <c r="Q474" t="s">
        <v>2015</v>
      </c>
      <c r="R474" t="s">
        <v>2539</v>
      </c>
      <c r="S474" t="s">
        <v>2261</v>
      </c>
      <c r="T474" t="s">
        <v>170</v>
      </c>
      <c r="U474" t="s">
        <v>171</v>
      </c>
      <c r="V474" t="s">
        <v>172</v>
      </c>
      <c r="W474" t="s">
        <v>173</v>
      </c>
      <c r="X474" t="s">
        <v>174</v>
      </c>
      <c r="Y474" t="s">
        <v>175</v>
      </c>
      <c r="Z474">
        <v>68645</v>
      </c>
      <c r="AA474" t="s">
        <v>2262</v>
      </c>
      <c r="AB474">
        <v>7</v>
      </c>
      <c r="AC474">
        <v>68645</v>
      </c>
      <c r="AD474" t="s">
        <v>268</v>
      </c>
      <c r="AE474" t="s">
        <v>2540</v>
      </c>
      <c r="AF474" t="s">
        <v>2541</v>
      </c>
      <c r="AG474" t="s">
        <v>2265</v>
      </c>
      <c r="AH474" t="s">
        <v>833</v>
      </c>
      <c r="AI474" t="s">
        <v>2266</v>
      </c>
      <c r="AJ474" t="s">
        <v>182</v>
      </c>
      <c r="AK474">
        <v>60075</v>
      </c>
      <c r="AL474">
        <v>0</v>
      </c>
      <c r="AM474">
        <v>0</v>
      </c>
      <c r="AN474">
        <v>16335</v>
      </c>
      <c r="AO474">
        <v>68607</v>
      </c>
      <c r="AP474">
        <v>72037</v>
      </c>
      <c r="AQ474">
        <v>75639</v>
      </c>
      <c r="AR474">
        <v>79421</v>
      </c>
      <c r="AS474">
        <v>62544</v>
      </c>
      <c r="AW474">
        <v>8570</v>
      </c>
      <c r="AX474">
        <v>68645</v>
      </c>
      <c r="AY474">
        <v>68645</v>
      </c>
      <c r="AZ474" t="s">
        <v>2542</v>
      </c>
      <c r="BA474" t="s">
        <v>2543</v>
      </c>
      <c r="BB474" t="s">
        <v>466</v>
      </c>
      <c r="BC474" t="s">
        <v>2544</v>
      </c>
      <c r="BD474" t="s">
        <v>216</v>
      </c>
      <c r="BE474" t="s">
        <v>2271</v>
      </c>
      <c r="BF474" t="s">
        <v>1676</v>
      </c>
      <c r="BG474" t="s">
        <v>2272</v>
      </c>
      <c r="BH474">
        <v>19</v>
      </c>
      <c r="BI474">
        <v>18</v>
      </c>
      <c r="BJ474" t="s">
        <v>2273</v>
      </c>
      <c r="BK474" t="s">
        <v>2274</v>
      </c>
      <c r="BN474">
        <v>5.0027397260273974</v>
      </c>
      <c r="BO474">
        <v>60.032876712328772</v>
      </c>
      <c r="BP474" t="s">
        <v>2545</v>
      </c>
      <c r="BQ474">
        <v>0</v>
      </c>
      <c r="BR474" t="s">
        <v>2546</v>
      </c>
      <c r="BT474" s="13"/>
      <c r="BU474" s="13"/>
      <c r="BV474" s="13">
        <v>0</v>
      </c>
    </row>
    <row r="475" spans="1:74">
      <c r="A475">
        <v>5715</v>
      </c>
      <c r="B475" t="s">
        <v>528</v>
      </c>
      <c r="C475" t="s">
        <v>531</v>
      </c>
      <c r="D475" t="s">
        <v>2378</v>
      </c>
      <c r="E475" t="s">
        <v>2379</v>
      </c>
      <c r="F475" t="s">
        <v>2256</v>
      </c>
      <c r="G475" t="s">
        <v>2257</v>
      </c>
      <c r="H475" s="13">
        <v>43831</v>
      </c>
      <c r="I475" s="13">
        <v>45017</v>
      </c>
      <c r="J475" s="13">
        <v>45382</v>
      </c>
      <c r="K475" s="13">
        <v>45657</v>
      </c>
      <c r="L475">
        <v>338355</v>
      </c>
      <c r="M475" t="s">
        <v>2380</v>
      </c>
      <c r="N475" t="s">
        <v>2381</v>
      </c>
      <c r="P475" t="s">
        <v>2382</v>
      </c>
      <c r="Q475" t="s">
        <v>2383</v>
      </c>
      <c r="R475" t="s">
        <v>2384</v>
      </c>
      <c r="S475" t="s">
        <v>2261</v>
      </c>
      <c r="T475" t="s">
        <v>170</v>
      </c>
      <c r="U475" t="s">
        <v>171</v>
      </c>
      <c r="V475" t="s">
        <v>172</v>
      </c>
      <c r="W475" t="s">
        <v>173</v>
      </c>
      <c r="X475" t="s">
        <v>174</v>
      </c>
      <c r="Y475" t="s">
        <v>175</v>
      </c>
      <c r="Z475">
        <v>62004</v>
      </c>
      <c r="AA475" t="s">
        <v>2262</v>
      </c>
      <c r="AB475">
        <v>7</v>
      </c>
      <c r="AC475">
        <v>62004</v>
      </c>
      <c r="AD475" t="s">
        <v>268</v>
      </c>
      <c r="AE475" t="s">
        <v>2385</v>
      </c>
      <c r="AF475" t="s">
        <v>2386</v>
      </c>
      <c r="AG475" t="s">
        <v>2265</v>
      </c>
      <c r="AH475" t="s">
        <v>833</v>
      </c>
      <c r="AI475" t="s">
        <v>2266</v>
      </c>
      <c r="AJ475" t="s">
        <v>182</v>
      </c>
      <c r="AK475">
        <v>46722</v>
      </c>
      <c r="AL475">
        <v>0</v>
      </c>
      <c r="AM475">
        <v>0</v>
      </c>
      <c r="AN475">
        <v>14754</v>
      </c>
      <c r="AO475">
        <v>61971</v>
      </c>
      <c r="AP475">
        <v>65070</v>
      </c>
      <c r="AQ475">
        <v>68324</v>
      </c>
      <c r="AR475">
        <v>71740</v>
      </c>
      <c r="AS475">
        <v>56496</v>
      </c>
      <c r="AW475">
        <v>11988</v>
      </c>
      <c r="AX475">
        <v>62004</v>
      </c>
      <c r="AY475">
        <v>62004</v>
      </c>
      <c r="AZ475" t="s">
        <v>2387</v>
      </c>
      <c r="BA475" t="s">
        <v>2388</v>
      </c>
      <c r="BB475" t="s">
        <v>2389</v>
      </c>
      <c r="BC475" t="s">
        <v>2390</v>
      </c>
      <c r="BD475" t="s">
        <v>216</v>
      </c>
      <c r="BE475" t="s">
        <v>2271</v>
      </c>
      <c r="BF475" t="s">
        <v>1676</v>
      </c>
      <c r="BG475" t="s">
        <v>2272</v>
      </c>
      <c r="BH475">
        <v>19</v>
      </c>
      <c r="BI475">
        <v>18</v>
      </c>
      <c r="BJ475" t="s">
        <v>2273</v>
      </c>
      <c r="BK475" t="s">
        <v>2274</v>
      </c>
      <c r="BN475">
        <v>5.0027397260273974</v>
      </c>
      <c r="BO475">
        <v>60.032876712328772</v>
      </c>
      <c r="BP475" t="s">
        <v>2391</v>
      </c>
      <c r="BQ475">
        <v>3294</v>
      </c>
      <c r="BR475" t="s">
        <v>2392</v>
      </c>
      <c r="BS475">
        <v>10</v>
      </c>
      <c r="BT475" s="13">
        <v>43830</v>
      </c>
      <c r="BU475" s="13"/>
      <c r="BV475" s="13">
        <v>0</v>
      </c>
    </row>
    <row r="476" spans="1:74">
      <c r="A476">
        <v>5716</v>
      </c>
      <c r="B476" t="s">
        <v>528</v>
      </c>
      <c r="C476" t="s">
        <v>531</v>
      </c>
      <c r="D476" t="s">
        <v>2547</v>
      </c>
      <c r="E476" t="s">
        <v>2548</v>
      </c>
      <c r="F476" t="s">
        <v>2256</v>
      </c>
      <c r="G476" t="s">
        <v>2257</v>
      </c>
      <c r="H476" s="13">
        <v>43831</v>
      </c>
      <c r="I476" s="13">
        <v>45017</v>
      </c>
      <c r="J476" s="13">
        <v>45382</v>
      </c>
      <c r="K476" s="13">
        <v>45657</v>
      </c>
      <c r="L476">
        <v>944234</v>
      </c>
      <c r="M476" t="s">
        <v>2549</v>
      </c>
      <c r="N476" t="s">
        <v>2550</v>
      </c>
      <c r="O476" t="s">
        <v>2551</v>
      </c>
      <c r="P476" t="s">
        <v>229</v>
      </c>
      <c r="Q476" t="s">
        <v>2552</v>
      </c>
      <c r="R476" t="s">
        <v>2553</v>
      </c>
      <c r="S476" t="s">
        <v>2261</v>
      </c>
      <c r="T476" t="s">
        <v>170</v>
      </c>
      <c r="U476" t="s">
        <v>171</v>
      </c>
      <c r="V476" t="s">
        <v>172</v>
      </c>
      <c r="W476" t="s">
        <v>173</v>
      </c>
      <c r="X476" t="s">
        <v>174</v>
      </c>
      <c r="Y476" t="s">
        <v>175</v>
      </c>
      <c r="Z476">
        <v>173037</v>
      </c>
      <c r="AA476" t="s">
        <v>2262</v>
      </c>
      <c r="AB476">
        <v>7</v>
      </c>
      <c r="AC476">
        <v>173037</v>
      </c>
      <c r="AD476" t="s">
        <v>268</v>
      </c>
      <c r="AE476" t="s">
        <v>2554</v>
      </c>
      <c r="AF476" t="s">
        <v>2555</v>
      </c>
      <c r="AG476" t="s">
        <v>2265</v>
      </c>
      <c r="AH476" t="s">
        <v>833</v>
      </c>
      <c r="AI476" t="s">
        <v>2266</v>
      </c>
      <c r="AJ476" t="s">
        <v>182</v>
      </c>
      <c r="AK476">
        <v>156544</v>
      </c>
      <c r="AL476">
        <v>0</v>
      </c>
      <c r="AM476">
        <v>0</v>
      </c>
      <c r="AN476">
        <v>41177</v>
      </c>
      <c r="AO476">
        <v>172940</v>
      </c>
      <c r="AP476">
        <v>181588</v>
      </c>
      <c r="AQ476">
        <v>190668</v>
      </c>
      <c r="AR476">
        <v>200202</v>
      </c>
      <c r="AS476">
        <v>157659</v>
      </c>
      <c r="AW476">
        <v>12548</v>
      </c>
      <c r="AX476">
        <v>173037</v>
      </c>
      <c r="AY476">
        <v>173037</v>
      </c>
      <c r="AZ476" t="s">
        <v>2556</v>
      </c>
      <c r="BA476" t="s">
        <v>2557</v>
      </c>
      <c r="BB476" t="s">
        <v>2558</v>
      </c>
      <c r="BC476" t="s">
        <v>2559</v>
      </c>
      <c r="BD476" t="s">
        <v>289</v>
      </c>
      <c r="BE476" t="s">
        <v>2271</v>
      </c>
      <c r="BF476" t="s">
        <v>1676</v>
      </c>
      <c r="BG476" t="s">
        <v>2272</v>
      </c>
      <c r="BH476">
        <v>19</v>
      </c>
      <c r="BI476">
        <v>18</v>
      </c>
      <c r="BJ476" t="s">
        <v>2273</v>
      </c>
      <c r="BK476" t="s">
        <v>2274</v>
      </c>
      <c r="BN476">
        <v>5.0027397260273974</v>
      </c>
      <c r="BO476">
        <v>60.032876712328772</v>
      </c>
      <c r="BP476" t="s">
        <v>2560</v>
      </c>
      <c r="BQ476">
        <v>3945</v>
      </c>
      <c r="BR476" t="s">
        <v>2561</v>
      </c>
      <c r="BT476" s="13"/>
      <c r="BU476" s="13"/>
      <c r="BV476" s="13">
        <v>0</v>
      </c>
    </row>
    <row r="477" spans="1:74">
      <c r="A477">
        <v>5717</v>
      </c>
      <c r="B477" t="s">
        <v>528</v>
      </c>
      <c r="C477" t="s">
        <v>531</v>
      </c>
      <c r="D477" t="s">
        <v>2393</v>
      </c>
      <c r="E477" t="s">
        <v>2394</v>
      </c>
      <c r="F477" t="s">
        <v>2256</v>
      </c>
      <c r="G477" t="s">
        <v>2257</v>
      </c>
      <c r="H477" s="13">
        <v>43831</v>
      </c>
      <c r="I477" s="13">
        <v>45017</v>
      </c>
      <c r="J477" s="13">
        <v>45382</v>
      </c>
      <c r="K477" s="13">
        <v>45657</v>
      </c>
      <c r="L477">
        <v>342001</v>
      </c>
      <c r="M477" t="s">
        <v>2395</v>
      </c>
      <c r="N477" t="s">
        <v>2396</v>
      </c>
      <c r="P477" t="s">
        <v>1374</v>
      </c>
      <c r="Q477" t="s">
        <v>2397</v>
      </c>
      <c r="R477" t="s">
        <v>2398</v>
      </c>
      <c r="S477" t="s">
        <v>2261</v>
      </c>
      <c r="T477" t="s">
        <v>170</v>
      </c>
      <c r="U477" t="s">
        <v>171</v>
      </c>
      <c r="V477" t="s">
        <v>172</v>
      </c>
      <c r="W477" t="s">
        <v>173</v>
      </c>
      <c r="X477" t="s">
        <v>174</v>
      </c>
      <c r="Y477" t="s">
        <v>175</v>
      </c>
      <c r="Z477">
        <v>62674</v>
      </c>
      <c r="AA477" t="s">
        <v>2262</v>
      </c>
      <c r="AB477">
        <v>7</v>
      </c>
      <c r="AC477">
        <v>62674</v>
      </c>
      <c r="AD477" t="s">
        <v>268</v>
      </c>
      <c r="AE477" t="s">
        <v>2399</v>
      </c>
      <c r="AF477" t="s">
        <v>2400</v>
      </c>
      <c r="AG477" t="s">
        <v>2265</v>
      </c>
      <c r="AH477" t="s">
        <v>833</v>
      </c>
      <c r="AI477" t="s">
        <v>2266</v>
      </c>
      <c r="AJ477" t="s">
        <v>182</v>
      </c>
      <c r="AK477">
        <v>39320</v>
      </c>
      <c r="AL477">
        <v>0</v>
      </c>
      <c r="AM477">
        <v>5485</v>
      </c>
      <c r="AN477">
        <v>14914</v>
      </c>
      <c r="AO477">
        <v>62639</v>
      </c>
      <c r="AP477">
        <v>65771</v>
      </c>
      <c r="AQ477">
        <v>69060</v>
      </c>
      <c r="AR477">
        <v>72513</v>
      </c>
      <c r="AS477">
        <v>57104</v>
      </c>
      <c r="AW477">
        <v>12447</v>
      </c>
      <c r="AX477">
        <v>62674</v>
      </c>
      <c r="AY477">
        <v>62674</v>
      </c>
      <c r="AZ477" t="s">
        <v>1441</v>
      </c>
      <c r="BA477" t="s">
        <v>251</v>
      </c>
      <c r="BB477" t="s">
        <v>1441</v>
      </c>
      <c r="BC477" t="s">
        <v>251</v>
      </c>
      <c r="BD477" t="s">
        <v>289</v>
      </c>
      <c r="BE477" t="s">
        <v>2271</v>
      </c>
      <c r="BF477" t="s">
        <v>1676</v>
      </c>
      <c r="BG477" t="s">
        <v>2272</v>
      </c>
      <c r="BH477">
        <v>19</v>
      </c>
      <c r="BI477">
        <v>18</v>
      </c>
      <c r="BJ477" t="s">
        <v>2273</v>
      </c>
      <c r="BK477" t="s">
        <v>2274</v>
      </c>
      <c r="BN477">
        <v>5.0027397260273974</v>
      </c>
      <c r="BO477">
        <v>60.032876712328772</v>
      </c>
      <c r="BP477" t="s">
        <v>2401</v>
      </c>
      <c r="BQ477">
        <v>5422</v>
      </c>
      <c r="BR477" t="s">
        <v>2402</v>
      </c>
      <c r="BT477" s="13"/>
      <c r="BU477" s="13"/>
      <c r="BV477" s="13">
        <v>0</v>
      </c>
    </row>
    <row r="478" spans="1:74">
      <c r="A478">
        <v>5718</v>
      </c>
      <c r="B478" t="s">
        <v>528</v>
      </c>
      <c r="C478" t="s">
        <v>531</v>
      </c>
      <c r="D478" t="s">
        <v>2403</v>
      </c>
      <c r="E478" t="s">
        <v>2404</v>
      </c>
      <c r="F478" t="s">
        <v>2256</v>
      </c>
      <c r="G478" t="s">
        <v>2257</v>
      </c>
      <c r="H478" s="13">
        <v>43831</v>
      </c>
      <c r="I478" s="13">
        <v>45017</v>
      </c>
      <c r="J478" s="13">
        <v>45382</v>
      </c>
      <c r="K478" s="13">
        <v>45657</v>
      </c>
      <c r="L478">
        <v>328997</v>
      </c>
      <c r="M478" t="s">
        <v>2405</v>
      </c>
      <c r="N478" t="s">
        <v>2406</v>
      </c>
      <c r="P478" t="s">
        <v>1178</v>
      </c>
      <c r="Q478" t="s">
        <v>1179</v>
      </c>
      <c r="R478" t="s">
        <v>2407</v>
      </c>
      <c r="S478" t="s">
        <v>2261</v>
      </c>
      <c r="T478" t="s">
        <v>170</v>
      </c>
      <c r="U478" t="s">
        <v>171</v>
      </c>
      <c r="V478" t="s">
        <v>172</v>
      </c>
      <c r="W478" t="s">
        <v>173</v>
      </c>
      <c r="X478" t="s">
        <v>174</v>
      </c>
      <c r="Y478" t="s">
        <v>175</v>
      </c>
      <c r="Z478">
        <v>60292</v>
      </c>
      <c r="AA478" t="s">
        <v>2262</v>
      </c>
      <c r="AB478">
        <v>7</v>
      </c>
      <c r="AC478">
        <v>60292</v>
      </c>
      <c r="AD478" t="s">
        <v>268</v>
      </c>
      <c r="AE478" t="s">
        <v>2408</v>
      </c>
      <c r="AF478" t="s">
        <v>2409</v>
      </c>
      <c r="AG478" t="s">
        <v>2265</v>
      </c>
      <c r="AH478" t="s">
        <v>833</v>
      </c>
      <c r="AI478" t="s">
        <v>2266</v>
      </c>
      <c r="AJ478" t="s">
        <v>182</v>
      </c>
      <c r="AK478">
        <v>60292</v>
      </c>
      <c r="AL478">
        <v>0</v>
      </c>
      <c r="AM478">
        <v>0</v>
      </c>
      <c r="AN478">
        <v>14347</v>
      </c>
      <c r="AO478">
        <v>60257</v>
      </c>
      <c r="AP478">
        <v>63270</v>
      </c>
      <c r="AQ478">
        <v>66434</v>
      </c>
      <c r="AR478">
        <v>69756</v>
      </c>
      <c r="AS478">
        <v>54933</v>
      </c>
      <c r="AU478" t="s">
        <v>2410</v>
      </c>
      <c r="AW478">
        <v>0</v>
      </c>
      <c r="AX478">
        <v>60292</v>
      </c>
      <c r="AY478">
        <v>60292</v>
      </c>
      <c r="AZ478" t="s">
        <v>2411</v>
      </c>
      <c r="BA478" t="s">
        <v>2412</v>
      </c>
      <c r="BB478" t="s">
        <v>2413</v>
      </c>
      <c r="BC478" t="s">
        <v>1366</v>
      </c>
      <c r="BD478" t="s">
        <v>216</v>
      </c>
      <c r="BE478" t="s">
        <v>2271</v>
      </c>
      <c r="BF478" t="s">
        <v>1676</v>
      </c>
      <c r="BG478" t="s">
        <v>2272</v>
      </c>
      <c r="BH478">
        <v>19</v>
      </c>
      <c r="BI478">
        <v>18</v>
      </c>
      <c r="BJ478" t="s">
        <v>2273</v>
      </c>
      <c r="BK478" t="s">
        <v>2274</v>
      </c>
      <c r="BN478">
        <v>5.0027397260273974</v>
      </c>
      <c r="BO478">
        <v>60.032876712328772</v>
      </c>
      <c r="BP478" t="s">
        <v>2414</v>
      </c>
      <c r="BQ478">
        <v>0</v>
      </c>
      <c r="BR478" t="s">
        <v>2415</v>
      </c>
      <c r="BT478" s="13"/>
      <c r="BU478" s="13"/>
      <c r="BV478" s="13">
        <v>0</v>
      </c>
    </row>
    <row r="479" spans="1:74">
      <c r="A479">
        <v>5719</v>
      </c>
      <c r="B479" t="s">
        <v>528</v>
      </c>
      <c r="C479" t="s">
        <v>531</v>
      </c>
      <c r="D479" t="s">
        <v>2416</v>
      </c>
      <c r="E479" t="s">
        <v>470</v>
      </c>
      <c r="F479" t="s">
        <v>2256</v>
      </c>
      <c r="G479" t="s">
        <v>2257</v>
      </c>
      <c r="H479" s="13">
        <v>43831</v>
      </c>
      <c r="I479" s="13">
        <v>45017</v>
      </c>
      <c r="J479" s="13">
        <v>45382</v>
      </c>
      <c r="K479" s="13">
        <v>45657</v>
      </c>
      <c r="L479">
        <v>554160</v>
      </c>
      <c r="M479" t="s">
        <v>472</v>
      </c>
      <c r="N479" t="s">
        <v>473</v>
      </c>
      <c r="O479" t="s">
        <v>474</v>
      </c>
      <c r="P479" t="s">
        <v>475</v>
      </c>
      <c r="Q479" t="s">
        <v>476</v>
      </c>
      <c r="R479" t="s">
        <v>477</v>
      </c>
      <c r="S479" t="s">
        <v>2261</v>
      </c>
      <c r="T479" t="s">
        <v>170</v>
      </c>
      <c r="U479" t="s">
        <v>171</v>
      </c>
      <c r="V479" t="s">
        <v>172</v>
      </c>
      <c r="W479" t="s">
        <v>173</v>
      </c>
      <c r="X479" t="s">
        <v>174</v>
      </c>
      <c r="Y479" t="s">
        <v>175</v>
      </c>
      <c r="Z479">
        <v>101557</v>
      </c>
      <c r="AA479" t="s">
        <v>2262</v>
      </c>
      <c r="AB479">
        <v>7</v>
      </c>
      <c r="AC479">
        <v>101557</v>
      </c>
      <c r="AD479" t="s">
        <v>268</v>
      </c>
      <c r="AE479" t="s">
        <v>479</v>
      </c>
      <c r="AG479" t="s">
        <v>2265</v>
      </c>
      <c r="AH479" t="s">
        <v>833</v>
      </c>
      <c r="AI479" t="s">
        <v>2266</v>
      </c>
      <c r="AJ479" t="s">
        <v>182</v>
      </c>
      <c r="AK479">
        <v>69842</v>
      </c>
      <c r="AL479">
        <v>0</v>
      </c>
      <c r="AM479">
        <v>10064</v>
      </c>
      <c r="AN479">
        <v>24166</v>
      </c>
      <c r="AO479">
        <v>101497</v>
      </c>
      <c r="AP479">
        <v>106572</v>
      </c>
      <c r="AQ479">
        <v>111901</v>
      </c>
      <c r="AR479">
        <v>117496</v>
      </c>
      <c r="AS479">
        <v>92528</v>
      </c>
      <c r="AU479" t="s">
        <v>480</v>
      </c>
      <c r="AW479">
        <v>20178</v>
      </c>
      <c r="AX479">
        <v>304671</v>
      </c>
      <c r="AY479">
        <v>101557</v>
      </c>
      <c r="AZ479" t="s">
        <v>481</v>
      </c>
      <c r="BA479" t="s">
        <v>482</v>
      </c>
      <c r="BB479" t="s">
        <v>1815</v>
      </c>
      <c r="BC479" t="s">
        <v>2417</v>
      </c>
      <c r="BD479" t="s">
        <v>485</v>
      </c>
      <c r="BE479" t="s">
        <v>2271</v>
      </c>
      <c r="BF479" t="s">
        <v>1676</v>
      </c>
      <c r="BG479" t="s">
        <v>2272</v>
      </c>
      <c r="BH479">
        <v>19</v>
      </c>
      <c r="BI479">
        <v>18</v>
      </c>
      <c r="BJ479" t="s">
        <v>2273</v>
      </c>
      <c r="BK479" t="s">
        <v>2274</v>
      </c>
      <c r="BN479">
        <v>15.008219178082193</v>
      </c>
      <c r="BO479">
        <v>180.09863013698632</v>
      </c>
      <c r="BP479" t="s">
        <v>486</v>
      </c>
      <c r="BQ479">
        <v>1473</v>
      </c>
      <c r="BR479" t="s">
        <v>487</v>
      </c>
      <c r="BS479">
        <v>12</v>
      </c>
      <c r="BT479" s="13">
        <v>43190</v>
      </c>
      <c r="BU479" s="13" t="s">
        <v>488</v>
      </c>
      <c r="BV479" s="13">
        <v>0</v>
      </c>
    </row>
    <row r="480" spans="1:74">
      <c r="A480">
        <v>5720</v>
      </c>
      <c r="B480" t="s">
        <v>528</v>
      </c>
      <c r="C480" t="s">
        <v>531</v>
      </c>
      <c r="D480" t="s">
        <v>2491</v>
      </c>
      <c r="E480" t="s">
        <v>2492</v>
      </c>
      <c r="F480" t="s">
        <v>2478</v>
      </c>
      <c r="G480" t="s">
        <v>2478</v>
      </c>
      <c r="H480" s="13">
        <v>43922</v>
      </c>
      <c r="I480" s="13">
        <v>45017</v>
      </c>
      <c r="J480" s="13">
        <v>45382</v>
      </c>
      <c r="K480" s="13">
        <v>45747</v>
      </c>
      <c r="L480">
        <v>1907678</v>
      </c>
      <c r="M480" t="s">
        <v>2493</v>
      </c>
      <c r="N480" t="s">
        <v>1713</v>
      </c>
      <c r="O480" t="s">
        <v>978</v>
      </c>
      <c r="P480" t="s">
        <v>167</v>
      </c>
      <c r="Q480" t="s">
        <v>1019</v>
      </c>
      <c r="R480" t="s">
        <v>2494</v>
      </c>
      <c r="S480" t="s">
        <v>2482</v>
      </c>
      <c r="T480" t="s">
        <v>170</v>
      </c>
      <c r="U480" t="s">
        <v>171</v>
      </c>
      <c r="V480" t="s">
        <v>172</v>
      </c>
      <c r="W480" t="s">
        <v>173</v>
      </c>
      <c r="X480" t="s">
        <v>174</v>
      </c>
      <c r="Y480" t="s">
        <v>175</v>
      </c>
      <c r="Z480">
        <v>403012</v>
      </c>
      <c r="AA480" t="s">
        <v>2495</v>
      </c>
      <c r="AB480">
        <v>2</v>
      </c>
      <c r="AC480">
        <v>403012</v>
      </c>
      <c r="AD480" t="s">
        <v>177</v>
      </c>
      <c r="AE480" t="s">
        <v>2496</v>
      </c>
      <c r="AF480" t="s">
        <v>2497</v>
      </c>
      <c r="AG480" t="s">
        <v>2483</v>
      </c>
      <c r="AI480" t="s">
        <v>2484</v>
      </c>
      <c r="AJ480" t="s">
        <v>1965</v>
      </c>
      <c r="AK480">
        <v>280103</v>
      </c>
      <c r="AL480">
        <v>0</v>
      </c>
      <c r="AM480">
        <v>33276</v>
      </c>
      <c r="AN480">
        <v>345242</v>
      </c>
      <c r="AO480">
        <v>362504</v>
      </c>
      <c r="AP480">
        <v>380629</v>
      </c>
      <c r="AQ480">
        <v>399660</v>
      </c>
      <c r="AR480">
        <v>419643</v>
      </c>
      <c r="AS480">
        <v>0</v>
      </c>
      <c r="AW480">
        <v>89633</v>
      </c>
      <c r="AX480">
        <v>806024</v>
      </c>
      <c r="AY480">
        <v>403012</v>
      </c>
      <c r="AZ480" t="s">
        <v>2498</v>
      </c>
      <c r="BA480" t="s">
        <v>2499</v>
      </c>
      <c r="BB480" t="s">
        <v>2500</v>
      </c>
      <c r="BC480" t="s">
        <v>2501</v>
      </c>
      <c r="BD480" t="s">
        <v>254</v>
      </c>
      <c r="BE480" t="s">
        <v>2487</v>
      </c>
      <c r="BF480" t="s">
        <v>2488</v>
      </c>
      <c r="BG480" t="s">
        <v>219</v>
      </c>
      <c r="BH480">
        <v>61</v>
      </c>
      <c r="BI480">
        <v>18</v>
      </c>
      <c r="BJ480" t="s">
        <v>2273</v>
      </c>
      <c r="BK480" t="s">
        <v>2274</v>
      </c>
      <c r="BN480">
        <v>10</v>
      </c>
      <c r="BO480">
        <v>120</v>
      </c>
      <c r="BP480" t="s">
        <v>2502</v>
      </c>
      <c r="BQ480">
        <v>0</v>
      </c>
      <c r="BR480" t="s">
        <v>2503</v>
      </c>
      <c r="BT480" s="13"/>
      <c r="BU480" s="13" t="s">
        <v>2504</v>
      </c>
      <c r="BV480" s="13">
        <v>0</v>
      </c>
    </row>
    <row r="481" spans="1:74">
      <c r="A481">
        <v>5721</v>
      </c>
      <c r="B481" t="s">
        <v>528</v>
      </c>
      <c r="C481" t="s">
        <v>531</v>
      </c>
      <c r="D481" t="s">
        <v>2476</v>
      </c>
      <c r="E481" t="s">
        <v>2477</v>
      </c>
      <c r="F481" t="s">
        <v>2478</v>
      </c>
      <c r="G481" t="s">
        <v>2478</v>
      </c>
      <c r="H481" s="13">
        <v>43922</v>
      </c>
      <c r="I481" s="13">
        <v>45017</v>
      </c>
      <c r="J481" s="13">
        <v>45382</v>
      </c>
      <c r="K481" s="13">
        <v>45747</v>
      </c>
      <c r="L481">
        <v>3614132</v>
      </c>
      <c r="M481" t="s">
        <v>2479</v>
      </c>
      <c r="N481" t="s">
        <v>2480</v>
      </c>
      <c r="P481" t="s">
        <v>737</v>
      </c>
      <c r="Q481" t="s">
        <v>738</v>
      </c>
      <c r="R481" t="s">
        <v>2481</v>
      </c>
      <c r="S481" t="s">
        <v>2482</v>
      </c>
      <c r="T481" t="s">
        <v>170</v>
      </c>
      <c r="U481" t="s">
        <v>171</v>
      </c>
      <c r="V481" t="s">
        <v>172</v>
      </c>
      <c r="W481" t="s">
        <v>173</v>
      </c>
      <c r="X481" t="s">
        <v>174</v>
      </c>
      <c r="Y481" t="s">
        <v>175</v>
      </c>
      <c r="Z481">
        <v>763514</v>
      </c>
      <c r="AA481" t="s">
        <v>2479</v>
      </c>
      <c r="AB481">
        <v>2</v>
      </c>
      <c r="AC481">
        <v>763514</v>
      </c>
      <c r="AD481" t="s">
        <v>268</v>
      </c>
      <c r="AG481" t="s">
        <v>2483</v>
      </c>
      <c r="AI481" t="s">
        <v>2484</v>
      </c>
      <c r="AJ481" t="s">
        <v>1965</v>
      </c>
      <c r="AK481">
        <v>112441</v>
      </c>
      <c r="AL481">
        <v>0</v>
      </c>
      <c r="AM481">
        <v>38873</v>
      </c>
      <c r="AN481">
        <v>654067</v>
      </c>
      <c r="AO481">
        <v>686770</v>
      </c>
      <c r="AP481">
        <v>721109</v>
      </c>
      <c r="AQ481">
        <v>757164</v>
      </c>
      <c r="AR481">
        <v>795022</v>
      </c>
      <c r="AS481">
        <v>0</v>
      </c>
      <c r="AW481">
        <v>14657</v>
      </c>
      <c r="AX481">
        <v>763514</v>
      </c>
      <c r="AY481">
        <v>763514</v>
      </c>
      <c r="AZ481" t="s">
        <v>2485</v>
      </c>
      <c r="BA481" t="s">
        <v>2486</v>
      </c>
      <c r="BB481" t="s">
        <v>2485</v>
      </c>
      <c r="BC481" t="s">
        <v>2486</v>
      </c>
      <c r="BD481" t="s">
        <v>216</v>
      </c>
      <c r="BE481" t="s">
        <v>2487</v>
      </c>
      <c r="BF481" t="s">
        <v>2488</v>
      </c>
      <c r="BG481" t="s">
        <v>219</v>
      </c>
      <c r="BH481">
        <v>61</v>
      </c>
      <c r="BI481">
        <v>18</v>
      </c>
      <c r="BJ481" t="s">
        <v>2273</v>
      </c>
      <c r="BK481" t="s">
        <v>2274</v>
      </c>
      <c r="BN481">
        <v>5</v>
      </c>
      <c r="BO481">
        <v>60</v>
      </c>
      <c r="BP481" t="s">
        <v>2489</v>
      </c>
      <c r="BQ481">
        <v>597543</v>
      </c>
      <c r="BR481" t="s">
        <v>2490</v>
      </c>
      <c r="BT481" s="13"/>
      <c r="BU481" s="13"/>
      <c r="BV481" s="13">
        <v>0</v>
      </c>
    </row>
    <row r="482" spans="1:74">
      <c r="A482">
        <v>5722</v>
      </c>
      <c r="B482" t="s">
        <v>528</v>
      </c>
      <c r="C482" t="s">
        <v>531</v>
      </c>
      <c r="D482" t="s">
        <v>2673</v>
      </c>
      <c r="E482" t="s">
        <v>2674</v>
      </c>
      <c r="F482" t="s">
        <v>2675</v>
      </c>
      <c r="G482" t="s">
        <v>201</v>
      </c>
      <c r="H482" s="13">
        <v>44287</v>
      </c>
      <c r="I482" s="13">
        <v>45017</v>
      </c>
      <c r="J482" s="13">
        <v>45382</v>
      </c>
      <c r="K482" s="13">
        <v>45504</v>
      </c>
      <c r="L482">
        <v>1769188</v>
      </c>
      <c r="M482" t="s">
        <v>2674</v>
      </c>
      <c r="N482" t="s">
        <v>2676</v>
      </c>
      <c r="P482" t="s">
        <v>167</v>
      </c>
      <c r="Q482" t="s">
        <v>1556</v>
      </c>
      <c r="R482" t="s">
        <v>2677</v>
      </c>
      <c r="T482" t="s">
        <v>170</v>
      </c>
      <c r="U482" t="s">
        <v>171</v>
      </c>
      <c r="V482" t="s">
        <v>172</v>
      </c>
      <c r="W482" t="s">
        <v>173</v>
      </c>
      <c r="X482" t="s">
        <v>174</v>
      </c>
      <c r="Y482" t="s">
        <v>175</v>
      </c>
      <c r="Z482">
        <v>0</v>
      </c>
      <c r="AA482" t="s">
        <v>2678</v>
      </c>
      <c r="AB482">
        <v>13</v>
      </c>
      <c r="AC482">
        <v>525000</v>
      </c>
      <c r="AD482" t="s">
        <v>268</v>
      </c>
      <c r="AE482" t="s">
        <v>2679</v>
      </c>
      <c r="AF482" t="s">
        <v>2680</v>
      </c>
      <c r="AK482">
        <v>336825</v>
      </c>
      <c r="AL482">
        <v>0</v>
      </c>
      <c r="AM482">
        <v>0</v>
      </c>
      <c r="AN482">
        <v>0</v>
      </c>
      <c r="AO482">
        <v>0</v>
      </c>
      <c r="AP482">
        <v>0</v>
      </c>
      <c r="AQ482">
        <v>0</v>
      </c>
      <c r="AR482">
        <v>0</v>
      </c>
      <c r="AS482">
        <v>0</v>
      </c>
      <c r="AW482">
        <v>104328</v>
      </c>
      <c r="AX482">
        <v>525000</v>
      </c>
      <c r="AY482">
        <v>525000</v>
      </c>
      <c r="AZ482" t="s">
        <v>2681</v>
      </c>
      <c r="BA482" t="s">
        <v>2682</v>
      </c>
      <c r="BD482" t="s">
        <v>216</v>
      </c>
      <c r="BH482">
        <v>0</v>
      </c>
      <c r="BI482">
        <v>53</v>
      </c>
      <c r="BJ482" t="s">
        <v>189</v>
      </c>
      <c r="BK482" t="s">
        <v>190</v>
      </c>
      <c r="BN482">
        <v>3.3342465753424659</v>
      </c>
      <c r="BO482">
        <v>40.010958904109593</v>
      </c>
      <c r="BP482" t="s">
        <v>2683</v>
      </c>
      <c r="BQ482">
        <v>83847</v>
      </c>
      <c r="BR482" t="s">
        <v>2684</v>
      </c>
      <c r="BT482" s="13"/>
      <c r="BU482" s="13"/>
      <c r="BV482" s="13">
        <v>0</v>
      </c>
    </row>
    <row r="483" spans="1:74">
      <c r="A483">
        <v>5723</v>
      </c>
      <c r="B483" t="s">
        <v>528</v>
      </c>
      <c r="C483" t="s">
        <v>531</v>
      </c>
      <c r="D483" t="s">
        <v>2567</v>
      </c>
      <c r="E483" t="s">
        <v>2568</v>
      </c>
      <c r="F483" t="s">
        <v>2569</v>
      </c>
      <c r="G483" t="s">
        <v>2570</v>
      </c>
      <c r="H483" s="13">
        <v>44531</v>
      </c>
      <c r="I483" s="13">
        <v>45017</v>
      </c>
      <c r="J483" s="13">
        <v>45382</v>
      </c>
      <c r="K483" s="13">
        <v>46295</v>
      </c>
      <c r="L483">
        <v>2295833</v>
      </c>
      <c r="M483" t="s">
        <v>2568</v>
      </c>
      <c r="N483" t="s">
        <v>2571</v>
      </c>
      <c r="P483" t="s">
        <v>737</v>
      </c>
      <c r="Q483" t="s">
        <v>738</v>
      </c>
      <c r="R483" t="s">
        <v>2572</v>
      </c>
      <c r="S483" t="s">
        <v>2156</v>
      </c>
      <c r="T483" t="s">
        <v>170</v>
      </c>
      <c r="U483" t="s">
        <v>171</v>
      </c>
      <c r="V483" t="s">
        <v>172</v>
      </c>
      <c r="W483" t="s">
        <v>173</v>
      </c>
      <c r="X483" t="s">
        <v>174</v>
      </c>
      <c r="Y483" t="s">
        <v>175</v>
      </c>
      <c r="Z483">
        <v>0</v>
      </c>
      <c r="AA483" t="s">
        <v>2573</v>
      </c>
      <c r="AB483">
        <v>3</v>
      </c>
      <c r="AC483">
        <v>490000</v>
      </c>
      <c r="AD483" t="s">
        <v>268</v>
      </c>
      <c r="AE483" t="s">
        <v>2574</v>
      </c>
      <c r="AG483" t="s">
        <v>2158</v>
      </c>
      <c r="AH483" t="s">
        <v>833</v>
      </c>
      <c r="AI483" t="s">
        <v>2159</v>
      </c>
      <c r="AJ483" t="s">
        <v>1965</v>
      </c>
      <c r="AK483">
        <v>0</v>
      </c>
      <c r="AL483">
        <v>0</v>
      </c>
      <c r="AM483">
        <v>0</v>
      </c>
      <c r="AN483">
        <v>158333</v>
      </c>
      <c r="AO483">
        <v>475000</v>
      </c>
      <c r="AP483">
        <v>475000</v>
      </c>
      <c r="AQ483">
        <v>475000</v>
      </c>
      <c r="AR483">
        <v>475000</v>
      </c>
      <c r="AS483">
        <v>237500</v>
      </c>
      <c r="AW483">
        <v>0</v>
      </c>
      <c r="AX483">
        <v>980000</v>
      </c>
      <c r="AY483">
        <v>0</v>
      </c>
      <c r="AZ483" t="s">
        <v>2575</v>
      </c>
      <c r="BA483" t="s">
        <v>2576</v>
      </c>
      <c r="BB483" t="s">
        <v>2575</v>
      </c>
      <c r="BC483" t="s">
        <v>2576</v>
      </c>
      <c r="BD483" t="s">
        <v>216</v>
      </c>
      <c r="BE483" t="s">
        <v>842</v>
      </c>
      <c r="BF483" t="s">
        <v>843</v>
      </c>
      <c r="BG483" t="s">
        <v>366</v>
      </c>
      <c r="BH483">
        <v>15</v>
      </c>
      <c r="BI483">
        <v>15</v>
      </c>
      <c r="BJ483" t="s">
        <v>842</v>
      </c>
      <c r="BK483" t="s">
        <v>843</v>
      </c>
      <c r="BN483">
        <v>9.6657534246575345</v>
      </c>
      <c r="BO483">
        <v>115.98904109589041</v>
      </c>
      <c r="BP483" t="s">
        <v>2577</v>
      </c>
      <c r="BQ483">
        <v>0</v>
      </c>
      <c r="BR483" t="s">
        <v>2578</v>
      </c>
      <c r="BT483" s="13"/>
      <c r="BU483" s="13" t="s">
        <v>2579</v>
      </c>
      <c r="BV483" s="13">
        <v>490000</v>
      </c>
    </row>
    <row r="484" spans="1:74">
      <c r="A484">
        <v>5724</v>
      </c>
      <c r="B484" t="s">
        <v>223</v>
      </c>
      <c r="C484" t="s">
        <v>224</v>
      </c>
      <c r="D484" t="s">
        <v>2611</v>
      </c>
      <c r="E484" t="s">
        <v>2612</v>
      </c>
      <c r="F484" t="s">
        <v>2613</v>
      </c>
      <c r="G484" t="s">
        <v>201</v>
      </c>
      <c r="H484" s="13">
        <v>44757</v>
      </c>
      <c r="I484" s="13">
        <v>44835</v>
      </c>
      <c r="J484" s="13">
        <v>45199</v>
      </c>
      <c r="K484" s="13">
        <v>45930</v>
      </c>
      <c r="L484">
        <v>194157</v>
      </c>
      <c r="M484" t="s">
        <v>2612</v>
      </c>
      <c r="N484" t="s">
        <v>2614</v>
      </c>
      <c r="P484" t="s">
        <v>2615</v>
      </c>
      <c r="Q484" t="s">
        <v>2616</v>
      </c>
      <c r="T484" t="s">
        <v>170</v>
      </c>
      <c r="U484" t="s">
        <v>171</v>
      </c>
      <c r="V484" t="s">
        <v>172</v>
      </c>
      <c r="W484" t="s">
        <v>173</v>
      </c>
      <c r="X484" t="s">
        <v>174</v>
      </c>
      <c r="Y484" t="s">
        <v>175</v>
      </c>
      <c r="Z484">
        <v>0</v>
      </c>
      <c r="AA484" t="s">
        <v>2617</v>
      </c>
      <c r="AB484">
        <v>13</v>
      </c>
      <c r="AC484">
        <v>109846</v>
      </c>
      <c r="AD484" t="s">
        <v>268</v>
      </c>
      <c r="AE484" t="s">
        <v>2618</v>
      </c>
      <c r="AF484" t="s">
        <v>2619</v>
      </c>
      <c r="AK484">
        <v>62032</v>
      </c>
      <c r="AL484">
        <v>0</v>
      </c>
      <c r="AM484">
        <v>33031</v>
      </c>
      <c r="AN484">
        <v>59647</v>
      </c>
      <c r="AO484">
        <v>50199</v>
      </c>
      <c r="AP484">
        <v>43455</v>
      </c>
      <c r="AQ484">
        <v>40856</v>
      </c>
      <c r="AR484">
        <v>0</v>
      </c>
      <c r="AS484">
        <v>0</v>
      </c>
      <c r="AW484">
        <v>14783</v>
      </c>
      <c r="AX484">
        <v>219692</v>
      </c>
      <c r="AY484">
        <v>109846</v>
      </c>
      <c r="AZ484" t="s">
        <v>2620</v>
      </c>
      <c r="BA484" t="s">
        <v>2621</v>
      </c>
      <c r="BB484" t="s">
        <v>2622</v>
      </c>
      <c r="BC484" t="s">
        <v>2623</v>
      </c>
      <c r="BD484" t="s">
        <v>2624</v>
      </c>
      <c r="BH484">
        <v>0</v>
      </c>
      <c r="BI484">
        <v>53</v>
      </c>
      <c r="BJ484" t="s">
        <v>189</v>
      </c>
      <c r="BK484" t="s">
        <v>190</v>
      </c>
      <c r="BN484">
        <v>6.4273972602739722</v>
      </c>
      <c r="BO484">
        <v>77.128767123287673</v>
      </c>
      <c r="BP484" t="s">
        <v>2625</v>
      </c>
      <c r="BQ484">
        <v>0</v>
      </c>
      <c r="BS484">
        <v>0</v>
      </c>
      <c r="BT484" s="13"/>
      <c r="BU484" s="13"/>
      <c r="BV484" s="13">
        <v>0</v>
      </c>
    </row>
    <row r="485" spans="1:74">
      <c r="A485">
        <v>5725</v>
      </c>
      <c r="B485" t="s">
        <v>528</v>
      </c>
      <c r="C485" t="s">
        <v>531</v>
      </c>
      <c r="D485" t="s">
        <v>2799</v>
      </c>
      <c r="E485" t="s">
        <v>504</v>
      </c>
      <c r="F485" t="s">
        <v>2800</v>
      </c>
      <c r="G485" t="s">
        <v>163</v>
      </c>
      <c r="H485" s="13">
        <v>45058</v>
      </c>
      <c r="I485" s="13">
        <v>45058</v>
      </c>
      <c r="J485" s="13">
        <v>45199</v>
      </c>
      <c r="K485" s="13">
        <v>46295</v>
      </c>
      <c r="L485">
        <v>59976</v>
      </c>
      <c r="M485" t="s">
        <v>504</v>
      </c>
      <c r="N485" t="s">
        <v>506</v>
      </c>
      <c r="P485" t="s">
        <v>507</v>
      </c>
      <c r="Q485" t="s">
        <v>508</v>
      </c>
      <c r="S485" t="s">
        <v>358</v>
      </c>
      <c r="T485" t="s">
        <v>170</v>
      </c>
      <c r="U485" t="s">
        <v>171</v>
      </c>
      <c r="V485" t="s">
        <v>172</v>
      </c>
      <c r="W485" t="s">
        <v>173</v>
      </c>
      <c r="X485" t="s">
        <v>174</v>
      </c>
      <c r="Y485" t="s">
        <v>175</v>
      </c>
      <c r="Z485">
        <v>0</v>
      </c>
      <c r="AA485" t="s">
        <v>176</v>
      </c>
      <c r="AB485">
        <v>16</v>
      </c>
      <c r="AC485">
        <v>8781</v>
      </c>
      <c r="AD485" t="s">
        <v>509</v>
      </c>
      <c r="AE485" t="s">
        <v>510</v>
      </c>
      <c r="AG485" t="s">
        <v>362</v>
      </c>
      <c r="AI485" t="s">
        <v>363</v>
      </c>
      <c r="AJ485" t="s">
        <v>182</v>
      </c>
      <c r="AK485">
        <v>8450</v>
      </c>
      <c r="AL485">
        <v>0</v>
      </c>
      <c r="AM485">
        <v>0</v>
      </c>
      <c r="AN485">
        <v>8781</v>
      </c>
      <c r="AO485">
        <v>17065</v>
      </c>
      <c r="AP485">
        <v>17065</v>
      </c>
      <c r="AQ485">
        <v>17065</v>
      </c>
      <c r="AR485">
        <v>0</v>
      </c>
      <c r="AS485">
        <v>0</v>
      </c>
      <c r="AW485">
        <v>0</v>
      </c>
      <c r="AX485">
        <v>8781</v>
      </c>
      <c r="AY485">
        <v>8781</v>
      </c>
      <c r="AZ485" t="s">
        <v>511</v>
      </c>
      <c r="BA485" t="s">
        <v>512</v>
      </c>
      <c r="BB485" t="s">
        <v>511</v>
      </c>
      <c r="BC485" t="s">
        <v>512</v>
      </c>
      <c r="BE485" t="s">
        <v>189</v>
      </c>
      <c r="BF485" t="s">
        <v>190</v>
      </c>
      <c r="BG485" t="s">
        <v>366</v>
      </c>
      <c r="BH485">
        <v>53</v>
      </c>
      <c r="BI485">
        <v>53</v>
      </c>
      <c r="BJ485" t="s">
        <v>189</v>
      </c>
      <c r="BK485" t="s">
        <v>190</v>
      </c>
      <c r="BN485">
        <v>3.3890410958904109</v>
      </c>
      <c r="BO485">
        <v>40.668493150684931</v>
      </c>
      <c r="BP485" t="s">
        <v>513</v>
      </c>
      <c r="BQ485">
        <v>331</v>
      </c>
      <c r="BR485" t="s">
        <v>514</v>
      </c>
      <c r="BS485">
        <v>0</v>
      </c>
      <c r="BT485" s="13"/>
      <c r="BU485" s="13"/>
      <c r="BV485" s="13">
        <v>0</v>
      </c>
    </row>
    <row r="486" spans="1:74">
      <c r="A486">
        <v>5726</v>
      </c>
      <c r="B486" t="s">
        <v>528</v>
      </c>
      <c r="C486" t="s">
        <v>531</v>
      </c>
      <c r="D486" t="s">
        <v>2463</v>
      </c>
      <c r="E486" t="s">
        <v>2464</v>
      </c>
      <c r="F486" t="s">
        <v>2465</v>
      </c>
      <c r="G486" t="s">
        <v>201</v>
      </c>
      <c r="H486" s="13">
        <v>44652</v>
      </c>
      <c r="I486" s="13">
        <v>45017</v>
      </c>
      <c r="J486" s="13">
        <v>45382</v>
      </c>
      <c r="K486" s="13">
        <v>45016</v>
      </c>
      <c r="L486">
        <v>6713046</v>
      </c>
      <c r="M486" t="s">
        <v>2466</v>
      </c>
      <c r="N486" t="s">
        <v>2467</v>
      </c>
      <c r="P486" t="s">
        <v>167</v>
      </c>
      <c r="Q486" t="s">
        <v>792</v>
      </c>
      <c r="R486" t="s">
        <v>2468</v>
      </c>
      <c r="T486" t="s">
        <v>170</v>
      </c>
      <c r="U486" t="s">
        <v>171</v>
      </c>
      <c r="V486" t="s">
        <v>172</v>
      </c>
      <c r="W486" t="s">
        <v>173</v>
      </c>
      <c r="X486" t="s">
        <v>174</v>
      </c>
      <c r="Y486" t="s">
        <v>175</v>
      </c>
      <c r="Z486">
        <v>0</v>
      </c>
      <c r="AA486" t="s">
        <v>2469</v>
      </c>
      <c r="AB486">
        <v>13</v>
      </c>
      <c r="AC486">
        <v>6914437</v>
      </c>
      <c r="AK486">
        <v>3663418</v>
      </c>
      <c r="AL486">
        <v>0</v>
      </c>
      <c r="AM486">
        <v>1054744</v>
      </c>
      <c r="AN486">
        <v>0</v>
      </c>
      <c r="AO486">
        <v>0</v>
      </c>
      <c r="AP486">
        <v>0</v>
      </c>
      <c r="AQ486">
        <v>0</v>
      </c>
      <c r="AR486">
        <v>0</v>
      </c>
      <c r="AS486">
        <v>0</v>
      </c>
      <c r="AW486">
        <v>1166510</v>
      </c>
      <c r="AX486">
        <v>6914437</v>
      </c>
      <c r="AY486">
        <v>6914437</v>
      </c>
      <c r="BH486">
        <v>0</v>
      </c>
      <c r="BI486">
        <v>53</v>
      </c>
      <c r="BJ486" t="s">
        <v>189</v>
      </c>
      <c r="BK486" t="s">
        <v>190</v>
      </c>
      <c r="BN486">
        <v>0.99726027397260275</v>
      </c>
      <c r="BO486">
        <v>11.967123287671233</v>
      </c>
      <c r="BP486" t="s">
        <v>2470</v>
      </c>
      <c r="BQ486">
        <v>1029765</v>
      </c>
      <c r="BR486" t="s">
        <v>2471</v>
      </c>
      <c r="BS486">
        <v>0</v>
      </c>
      <c r="BT486" s="13"/>
      <c r="BU486" s="13" t="s">
        <v>2472</v>
      </c>
      <c r="BV486" s="13">
        <v>0</v>
      </c>
    </row>
    <row r="487" spans="1:74">
      <c r="A487">
        <v>5727</v>
      </c>
      <c r="B487" t="s">
        <v>528</v>
      </c>
      <c r="C487" t="s">
        <v>531</v>
      </c>
      <c r="D487" t="s">
        <v>2801</v>
      </c>
      <c r="E487" t="s">
        <v>2162</v>
      </c>
      <c r="F487" t="s">
        <v>2802</v>
      </c>
      <c r="G487" t="s">
        <v>201</v>
      </c>
      <c r="H487" s="13">
        <v>45017</v>
      </c>
      <c r="I487" s="13">
        <v>45017</v>
      </c>
      <c r="J487" s="13">
        <v>45382</v>
      </c>
      <c r="K487" s="13">
        <v>46843</v>
      </c>
      <c r="L487">
        <v>497306</v>
      </c>
      <c r="M487" t="s">
        <v>2163</v>
      </c>
      <c r="N487" t="s">
        <v>755</v>
      </c>
      <c r="O487" t="s">
        <v>2164</v>
      </c>
      <c r="P487" t="s">
        <v>520</v>
      </c>
      <c r="Q487" t="s">
        <v>521</v>
      </c>
      <c r="R487" t="s">
        <v>2165</v>
      </c>
      <c r="T487" t="s">
        <v>170</v>
      </c>
      <c r="U487" t="s">
        <v>171</v>
      </c>
      <c r="V487" t="s">
        <v>172</v>
      </c>
      <c r="W487" t="s">
        <v>173</v>
      </c>
      <c r="X487" t="s">
        <v>174</v>
      </c>
      <c r="Y487" t="s">
        <v>175</v>
      </c>
      <c r="Z487">
        <v>0</v>
      </c>
      <c r="AA487" t="s">
        <v>2803</v>
      </c>
      <c r="AB487">
        <v>13</v>
      </c>
      <c r="AC487">
        <v>90000</v>
      </c>
      <c r="AD487" t="s">
        <v>268</v>
      </c>
      <c r="AE487" t="s">
        <v>2166</v>
      </c>
      <c r="AF487" t="s">
        <v>2167</v>
      </c>
      <c r="AK487">
        <v>73228</v>
      </c>
      <c r="AL487">
        <v>2389</v>
      </c>
      <c r="AM487">
        <v>0</v>
      </c>
      <c r="AN487">
        <v>90000</v>
      </c>
      <c r="AO487">
        <v>94500</v>
      </c>
      <c r="AP487">
        <v>99225</v>
      </c>
      <c r="AQ487">
        <v>104186</v>
      </c>
      <c r="AR487">
        <v>109395</v>
      </c>
      <c r="AS487">
        <v>0</v>
      </c>
      <c r="AU487" t="s">
        <v>2162</v>
      </c>
      <c r="AW487">
        <v>9609</v>
      </c>
      <c r="AX487">
        <v>180000</v>
      </c>
      <c r="AY487">
        <v>90000</v>
      </c>
      <c r="AZ487" t="s">
        <v>1718</v>
      </c>
      <c r="BA487" t="s">
        <v>2168</v>
      </c>
      <c r="BD487" t="s">
        <v>216</v>
      </c>
      <c r="BH487">
        <v>0</v>
      </c>
      <c r="BI487">
        <v>53</v>
      </c>
      <c r="BJ487" t="s">
        <v>189</v>
      </c>
      <c r="BK487" t="s">
        <v>190</v>
      </c>
      <c r="BN487">
        <v>10.005479452054795</v>
      </c>
      <c r="BO487">
        <v>120.06575342465754</v>
      </c>
      <c r="BP487" t="s">
        <v>2169</v>
      </c>
      <c r="BQ487">
        <v>4774</v>
      </c>
      <c r="BR487" t="s">
        <v>2170</v>
      </c>
      <c r="BT487" s="13"/>
      <c r="BU487" s="13"/>
      <c r="BV487" s="13">
        <v>0</v>
      </c>
    </row>
    <row r="488" spans="1:74">
      <c r="A488">
        <v>5728</v>
      </c>
      <c r="B488" t="s">
        <v>528</v>
      </c>
      <c r="C488" t="s">
        <v>531</v>
      </c>
      <c r="D488" t="s">
        <v>2804</v>
      </c>
      <c r="E488" t="s">
        <v>1055</v>
      </c>
      <c r="F488" t="s">
        <v>2805</v>
      </c>
      <c r="G488" t="s">
        <v>201</v>
      </c>
      <c r="H488" s="13">
        <v>45108</v>
      </c>
      <c r="I488" s="13">
        <v>45108</v>
      </c>
      <c r="J488" s="13">
        <v>45382</v>
      </c>
      <c r="K488" s="13">
        <v>46843</v>
      </c>
      <c r="L488">
        <v>1543750</v>
      </c>
      <c r="M488" t="s">
        <v>1056</v>
      </c>
      <c r="N488" t="s">
        <v>1057</v>
      </c>
      <c r="O488" t="s">
        <v>1058</v>
      </c>
      <c r="P488" t="s">
        <v>229</v>
      </c>
      <c r="Q488" t="s">
        <v>357</v>
      </c>
      <c r="R488" t="s">
        <v>1059</v>
      </c>
      <c r="T488" t="s">
        <v>170</v>
      </c>
      <c r="U488" t="s">
        <v>171</v>
      </c>
      <c r="V488" t="s">
        <v>172</v>
      </c>
      <c r="W488" t="s">
        <v>173</v>
      </c>
      <c r="X488" t="s">
        <v>174</v>
      </c>
      <c r="Y488" t="s">
        <v>175</v>
      </c>
      <c r="Z488">
        <v>0</v>
      </c>
      <c r="AA488" t="s">
        <v>2806</v>
      </c>
      <c r="AB488">
        <v>13</v>
      </c>
      <c r="AC488">
        <v>243750</v>
      </c>
      <c r="AD488" t="s">
        <v>268</v>
      </c>
      <c r="AE488" t="s">
        <v>1060</v>
      </c>
      <c r="AF488" t="s">
        <v>1061</v>
      </c>
      <c r="AK488">
        <v>119080</v>
      </c>
      <c r="AL488">
        <v>2587</v>
      </c>
      <c r="AM488">
        <v>28042</v>
      </c>
      <c r="AN488">
        <v>243750</v>
      </c>
      <c r="AO488">
        <v>325000</v>
      </c>
      <c r="AP488">
        <v>325000</v>
      </c>
      <c r="AQ488">
        <v>325000</v>
      </c>
      <c r="AR488">
        <v>325000</v>
      </c>
      <c r="AS488">
        <v>0</v>
      </c>
      <c r="AU488" t="s">
        <v>1062</v>
      </c>
      <c r="AW488">
        <v>19041</v>
      </c>
      <c r="AX488">
        <v>731250</v>
      </c>
      <c r="AY488">
        <v>243750</v>
      </c>
      <c r="AZ488" t="s">
        <v>189</v>
      </c>
      <c r="BA488" t="s">
        <v>1063</v>
      </c>
      <c r="BD488" t="s">
        <v>185</v>
      </c>
      <c r="BH488">
        <v>0</v>
      </c>
      <c r="BI488">
        <v>53</v>
      </c>
      <c r="BJ488" t="s">
        <v>189</v>
      </c>
      <c r="BK488" t="s">
        <v>190</v>
      </c>
      <c r="BN488">
        <v>14.260273972602739</v>
      </c>
      <c r="BO488">
        <v>171.12328767123287</v>
      </c>
      <c r="BP488" t="s">
        <v>1065</v>
      </c>
      <c r="BQ488">
        <v>75000</v>
      </c>
      <c r="BR488" t="s">
        <v>1066</v>
      </c>
      <c r="BS488">
        <v>10</v>
      </c>
      <c r="BT488" s="13">
        <v>44561</v>
      </c>
      <c r="BU488" s="13"/>
      <c r="BV488" s="13">
        <v>0</v>
      </c>
    </row>
    <row r="489" spans="1:74">
      <c r="A489">
        <v>5729</v>
      </c>
      <c r="B489" t="s">
        <v>528</v>
      </c>
      <c r="C489" t="s">
        <v>531</v>
      </c>
      <c r="D489" t="s">
        <v>2807</v>
      </c>
      <c r="E489" t="s">
        <v>2808</v>
      </c>
      <c r="F489" t="s">
        <v>2809</v>
      </c>
      <c r="G489" t="s">
        <v>201</v>
      </c>
      <c r="H489" s="13">
        <v>45181</v>
      </c>
      <c r="I489" s="13">
        <v>45181</v>
      </c>
      <c r="J489" s="13">
        <v>45199</v>
      </c>
      <c r="K489" s="13">
        <v>45930</v>
      </c>
      <c r="L489">
        <v>313718</v>
      </c>
      <c r="M489" t="s">
        <v>2810</v>
      </c>
      <c r="N489" t="s">
        <v>2811</v>
      </c>
      <c r="O489" t="s">
        <v>2812</v>
      </c>
      <c r="P489" t="s">
        <v>2813</v>
      </c>
      <c r="Q489" t="s">
        <v>2814</v>
      </c>
      <c r="R489" t="s">
        <v>2815</v>
      </c>
      <c r="T489" t="s">
        <v>170</v>
      </c>
      <c r="U489" t="s">
        <v>171</v>
      </c>
      <c r="V489" t="s">
        <v>172</v>
      </c>
      <c r="W489" t="s">
        <v>173</v>
      </c>
      <c r="X489" t="s">
        <v>174</v>
      </c>
      <c r="Y489" t="s">
        <v>175</v>
      </c>
      <c r="Z489">
        <v>0</v>
      </c>
      <c r="AA489" t="s">
        <v>2816</v>
      </c>
      <c r="AB489">
        <v>13</v>
      </c>
      <c r="AC489">
        <v>21238</v>
      </c>
      <c r="AK489">
        <v>12776</v>
      </c>
      <c r="AL489">
        <v>0</v>
      </c>
      <c r="AM489">
        <v>1841</v>
      </c>
      <c r="AN489">
        <v>21238</v>
      </c>
      <c r="AO489">
        <v>144786</v>
      </c>
      <c r="AP489">
        <v>147694</v>
      </c>
      <c r="AQ489">
        <v>0</v>
      </c>
      <c r="AR489">
        <v>0</v>
      </c>
      <c r="AS489">
        <v>0</v>
      </c>
      <c r="AW489">
        <v>3962</v>
      </c>
      <c r="AX489">
        <v>21238</v>
      </c>
      <c r="AY489">
        <v>21238</v>
      </c>
      <c r="BH489">
        <v>0</v>
      </c>
      <c r="BI489">
        <v>53</v>
      </c>
      <c r="BJ489" t="s">
        <v>189</v>
      </c>
      <c r="BK489" t="s">
        <v>190</v>
      </c>
      <c r="BN489">
        <v>2.0520547945205481</v>
      </c>
      <c r="BO489">
        <v>24.624657534246577</v>
      </c>
      <c r="BP489" t="s">
        <v>2817</v>
      </c>
      <c r="BQ489">
        <v>2659</v>
      </c>
      <c r="BR489" t="s">
        <v>2818</v>
      </c>
      <c r="BS489">
        <v>0</v>
      </c>
      <c r="BT489" s="13"/>
      <c r="BU489" s="13"/>
      <c r="BV489" s="13">
        <v>0</v>
      </c>
    </row>
    <row r="490" spans="1:74">
      <c r="A490">
        <v>5730</v>
      </c>
      <c r="B490" t="s">
        <v>528</v>
      </c>
      <c r="C490" t="s">
        <v>531</v>
      </c>
      <c r="D490" t="s">
        <v>2221</v>
      </c>
      <c r="E490" t="s">
        <v>2222</v>
      </c>
      <c r="F490" t="s">
        <v>826</v>
      </c>
      <c r="G490" t="s">
        <v>827</v>
      </c>
      <c r="H490" s="13">
        <v>44562</v>
      </c>
      <c r="I490" s="13">
        <v>45017</v>
      </c>
      <c r="J490" s="13">
        <v>45382</v>
      </c>
      <c r="K490" s="13">
        <v>46387</v>
      </c>
      <c r="L490">
        <v>820508</v>
      </c>
      <c r="M490" t="s">
        <v>2223</v>
      </c>
      <c r="N490" t="s">
        <v>2224</v>
      </c>
      <c r="P490" t="s">
        <v>2225</v>
      </c>
      <c r="Q490" t="s">
        <v>2226</v>
      </c>
      <c r="R490" t="s">
        <v>446</v>
      </c>
      <c r="S490" t="s">
        <v>2156</v>
      </c>
      <c r="T490" t="s">
        <v>170</v>
      </c>
      <c r="U490" t="s">
        <v>171</v>
      </c>
      <c r="V490" t="s">
        <v>172</v>
      </c>
      <c r="W490" t="s">
        <v>173</v>
      </c>
      <c r="X490" t="s">
        <v>174</v>
      </c>
      <c r="Y490" t="s">
        <v>175</v>
      </c>
      <c r="Z490">
        <v>0</v>
      </c>
      <c r="AA490" t="s">
        <v>831</v>
      </c>
      <c r="AB490">
        <v>1</v>
      </c>
      <c r="AC490">
        <v>154591</v>
      </c>
      <c r="AD490" t="s">
        <v>2227</v>
      </c>
      <c r="AE490" t="s">
        <v>2228</v>
      </c>
      <c r="AF490" t="s">
        <v>2229</v>
      </c>
      <c r="AG490" t="s">
        <v>2158</v>
      </c>
      <c r="AH490" t="s">
        <v>833</v>
      </c>
      <c r="AI490" t="s">
        <v>2159</v>
      </c>
      <c r="AJ490" t="s">
        <v>1965</v>
      </c>
      <c r="AK490">
        <v>0</v>
      </c>
      <c r="AL490">
        <v>0</v>
      </c>
      <c r="AM490">
        <v>0</v>
      </c>
      <c r="AN490">
        <v>36786</v>
      </c>
      <c r="AO490">
        <v>150087</v>
      </c>
      <c r="AP490">
        <v>157592</v>
      </c>
      <c r="AQ490">
        <v>165472</v>
      </c>
      <c r="AR490">
        <v>173746</v>
      </c>
      <c r="AS490">
        <v>136825</v>
      </c>
      <c r="AV490" t="s">
        <v>2106</v>
      </c>
      <c r="AW490">
        <v>0</v>
      </c>
      <c r="AX490">
        <v>154591</v>
      </c>
      <c r="AY490">
        <v>0</v>
      </c>
      <c r="AZ490" t="s">
        <v>995</v>
      </c>
      <c r="BA490" t="s">
        <v>2230</v>
      </c>
      <c r="BB490" t="s">
        <v>995</v>
      </c>
      <c r="BC490" t="s">
        <v>2230</v>
      </c>
      <c r="BD490" t="s">
        <v>216</v>
      </c>
      <c r="BE490" t="s">
        <v>842</v>
      </c>
      <c r="BF490" t="s">
        <v>843</v>
      </c>
      <c r="BG490" t="s">
        <v>366</v>
      </c>
      <c r="BH490">
        <v>15</v>
      </c>
      <c r="BI490">
        <v>15</v>
      </c>
      <c r="BJ490" t="s">
        <v>842</v>
      </c>
      <c r="BK490" t="s">
        <v>843</v>
      </c>
      <c r="BN490">
        <v>5</v>
      </c>
      <c r="BO490">
        <v>60</v>
      </c>
      <c r="BP490" t="s">
        <v>2231</v>
      </c>
      <c r="BQ490">
        <v>0</v>
      </c>
      <c r="BR490" t="s">
        <v>2232</v>
      </c>
      <c r="BT490" s="13"/>
      <c r="BU490" s="13"/>
      <c r="BV490" s="13">
        <v>0</v>
      </c>
    </row>
    <row r="491" spans="1:74">
      <c r="A491">
        <v>5731</v>
      </c>
      <c r="B491" t="s">
        <v>223</v>
      </c>
      <c r="C491" t="s">
        <v>531</v>
      </c>
      <c r="D491" t="s">
        <v>2600</v>
      </c>
      <c r="E491" t="s">
        <v>720</v>
      </c>
      <c r="F491" t="s">
        <v>2601</v>
      </c>
      <c r="G491" t="s">
        <v>201</v>
      </c>
      <c r="H491" s="13">
        <v>44757</v>
      </c>
      <c r="I491" s="13">
        <v>45017</v>
      </c>
      <c r="J491" s="13">
        <v>45382</v>
      </c>
      <c r="K491" s="13">
        <v>46568</v>
      </c>
      <c r="L491">
        <v>11244898</v>
      </c>
      <c r="M491" t="s">
        <v>720</v>
      </c>
      <c r="N491" t="s">
        <v>722</v>
      </c>
      <c r="P491" t="s">
        <v>264</v>
      </c>
      <c r="Q491" t="s">
        <v>265</v>
      </c>
      <c r="R491" t="s">
        <v>723</v>
      </c>
      <c r="T491" t="s">
        <v>170</v>
      </c>
      <c r="U491" t="s">
        <v>171</v>
      </c>
      <c r="V491" t="s">
        <v>172</v>
      </c>
      <c r="W491" t="s">
        <v>173</v>
      </c>
      <c r="X491" t="s">
        <v>174</v>
      </c>
      <c r="Y491" t="s">
        <v>175</v>
      </c>
      <c r="Z491">
        <v>0</v>
      </c>
      <c r="AA491" t="s">
        <v>724</v>
      </c>
      <c r="AB491">
        <v>13</v>
      </c>
      <c r="AC491">
        <v>2025000</v>
      </c>
      <c r="AD491" t="s">
        <v>268</v>
      </c>
      <c r="AE491" t="s">
        <v>725</v>
      </c>
      <c r="AF491" t="s">
        <v>726</v>
      </c>
      <c r="AK491">
        <v>1306579</v>
      </c>
      <c r="AL491">
        <v>0</v>
      </c>
      <c r="AM491">
        <v>184091</v>
      </c>
      <c r="AN491">
        <v>1434375</v>
      </c>
      <c r="AO491">
        <v>2126250</v>
      </c>
      <c r="AP491">
        <v>2232563</v>
      </c>
      <c r="AQ491">
        <v>2344191</v>
      </c>
      <c r="AR491">
        <v>2461401</v>
      </c>
      <c r="AS491">
        <v>646118</v>
      </c>
      <c r="AW491">
        <v>308220</v>
      </c>
      <c r="AX491">
        <v>4050000</v>
      </c>
      <c r="AY491">
        <v>2025000</v>
      </c>
      <c r="AZ491" t="s">
        <v>727</v>
      </c>
      <c r="BA491" t="s">
        <v>728</v>
      </c>
      <c r="BB491" t="s">
        <v>727</v>
      </c>
      <c r="BC491" t="s">
        <v>728</v>
      </c>
      <c r="BD491" t="s">
        <v>216</v>
      </c>
      <c r="BH491">
        <v>0</v>
      </c>
      <c r="BI491">
        <v>53</v>
      </c>
      <c r="BJ491" t="s">
        <v>189</v>
      </c>
      <c r="BK491" t="s">
        <v>190</v>
      </c>
      <c r="BN491">
        <v>9.9232876712328775</v>
      </c>
      <c r="BO491">
        <v>119.07945205479453</v>
      </c>
      <c r="BP491" t="s">
        <v>729</v>
      </c>
      <c r="BQ491">
        <v>226110</v>
      </c>
      <c r="BR491" t="s">
        <v>730</v>
      </c>
      <c r="BS491">
        <v>0</v>
      </c>
      <c r="BT491" s="13"/>
      <c r="BU491" s="13"/>
      <c r="BV491" s="13">
        <v>0</v>
      </c>
    </row>
    <row r="492" spans="1:74">
      <c r="A492">
        <v>5732</v>
      </c>
      <c r="B492" t="s">
        <v>528</v>
      </c>
      <c r="C492" t="s">
        <v>531</v>
      </c>
      <c r="D492" t="s">
        <v>1831</v>
      </c>
      <c r="E492" t="s">
        <v>1832</v>
      </c>
      <c r="F492" t="s">
        <v>1833</v>
      </c>
      <c r="G492" t="s">
        <v>1834</v>
      </c>
      <c r="H492" s="13">
        <v>43647</v>
      </c>
      <c r="I492" s="13">
        <v>45017</v>
      </c>
      <c r="J492" s="13">
        <v>45382</v>
      </c>
      <c r="K492" s="13">
        <v>45473</v>
      </c>
      <c r="L492">
        <v>716326</v>
      </c>
      <c r="M492" t="s">
        <v>1835</v>
      </c>
      <c r="N492" t="s">
        <v>1836</v>
      </c>
      <c r="P492" t="s">
        <v>737</v>
      </c>
      <c r="Q492" t="s">
        <v>1607</v>
      </c>
      <c r="R492" t="s">
        <v>1585</v>
      </c>
      <c r="S492" t="s">
        <v>1837</v>
      </c>
      <c r="T492" t="s">
        <v>170</v>
      </c>
      <c r="U492" t="s">
        <v>171</v>
      </c>
      <c r="V492" t="s">
        <v>172</v>
      </c>
      <c r="W492" t="s">
        <v>173</v>
      </c>
      <c r="X492" t="s">
        <v>174</v>
      </c>
      <c r="Y492" t="s">
        <v>175</v>
      </c>
      <c r="Z492">
        <v>139501</v>
      </c>
      <c r="AA492" t="s">
        <v>1838</v>
      </c>
      <c r="AB492">
        <v>15</v>
      </c>
      <c r="AC492">
        <v>139501</v>
      </c>
      <c r="AD492" t="s">
        <v>268</v>
      </c>
      <c r="AE492" t="s">
        <v>1839</v>
      </c>
      <c r="AF492" t="s">
        <v>1840</v>
      </c>
      <c r="AG492" t="s">
        <v>1841</v>
      </c>
      <c r="AH492" t="s">
        <v>833</v>
      </c>
      <c r="AI492" t="s">
        <v>1842</v>
      </c>
      <c r="AJ492" t="s">
        <v>182</v>
      </c>
      <c r="AK492">
        <v>107309</v>
      </c>
      <c r="AL492">
        <v>0</v>
      </c>
      <c r="AM492">
        <v>0</v>
      </c>
      <c r="AN492">
        <v>91420</v>
      </c>
      <c r="AO492">
        <v>135437</v>
      </c>
      <c r="AP492">
        <v>142209</v>
      </c>
      <c r="AQ492">
        <v>149319</v>
      </c>
      <c r="AR492">
        <v>156785</v>
      </c>
      <c r="AS492">
        <v>41156</v>
      </c>
      <c r="AW492">
        <v>32192</v>
      </c>
      <c r="AX492">
        <v>139501</v>
      </c>
      <c r="AY492">
        <v>139501</v>
      </c>
      <c r="AZ492" t="s">
        <v>1843</v>
      </c>
      <c r="BA492" t="s">
        <v>1844</v>
      </c>
      <c r="BB492" t="s">
        <v>1845</v>
      </c>
      <c r="BC492" t="s">
        <v>1846</v>
      </c>
      <c r="BD492" t="s">
        <v>216</v>
      </c>
      <c r="BE492" t="s">
        <v>1847</v>
      </c>
      <c r="BF492" t="s">
        <v>1848</v>
      </c>
      <c r="BG492" t="s">
        <v>366</v>
      </c>
      <c r="BH492">
        <v>7</v>
      </c>
      <c r="BI492">
        <v>7</v>
      </c>
      <c r="BJ492" t="s">
        <v>1847</v>
      </c>
      <c r="BK492" t="s">
        <v>1848</v>
      </c>
      <c r="BN492">
        <v>5.0027397260273974</v>
      </c>
      <c r="BO492">
        <v>60.032876712328772</v>
      </c>
      <c r="BP492" t="s">
        <v>1849</v>
      </c>
      <c r="BQ492">
        <v>0</v>
      </c>
      <c r="BR492" t="s">
        <v>1850</v>
      </c>
      <c r="BT492" s="13"/>
      <c r="BU492" s="13"/>
      <c r="BV492" s="13">
        <v>0</v>
      </c>
    </row>
    <row r="493" spans="1:74">
      <c r="A493">
        <v>5733</v>
      </c>
      <c r="B493" t="s">
        <v>528</v>
      </c>
      <c r="C493" t="s">
        <v>531</v>
      </c>
      <c r="D493" t="s">
        <v>1864</v>
      </c>
      <c r="E493" t="s">
        <v>1865</v>
      </c>
      <c r="F493" t="s">
        <v>1833</v>
      </c>
      <c r="G493" t="s">
        <v>1834</v>
      </c>
      <c r="H493" s="13">
        <v>43647</v>
      </c>
      <c r="I493" s="13">
        <v>45017</v>
      </c>
      <c r="J493" s="13">
        <v>45382</v>
      </c>
      <c r="K493" s="13">
        <v>45473</v>
      </c>
      <c r="L493">
        <v>122076</v>
      </c>
      <c r="M493" t="s">
        <v>1866</v>
      </c>
      <c r="N493" t="s">
        <v>1867</v>
      </c>
      <c r="O493" t="s">
        <v>1058</v>
      </c>
      <c r="P493" t="s">
        <v>314</v>
      </c>
      <c r="Q493" t="s">
        <v>592</v>
      </c>
      <c r="R493" t="s">
        <v>1868</v>
      </c>
      <c r="S493" t="s">
        <v>1837</v>
      </c>
      <c r="T493" t="s">
        <v>170</v>
      </c>
      <c r="U493" t="s">
        <v>171</v>
      </c>
      <c r="V493" t="s">
        <v>172</v>
      </c>
      <c r="W493" t="s">
        <v>173</v>
      </c>
      <c r="X493" t="s">
        <v>174</v>
      </c>
      <c r="Y493" t="s">
        <v>175</v>
      </c>
      <c r="Z493">
        <v>23773</v>
      </c>
      <c r="AA493" t="s">
        <v>1838</v>
      </c>
      <c r="AB493">
        <v>15</v>
      </c>
      <c r="AC493">
        <v>23773</v>
      </c>
      <c r="AD493" t="s">
        <v>209</v>
      </c>
      <c r="AE493" t="s">
        <v>1869</v>
      </c>
      <c r="AF493" t="s">
        <v>1767</v>
      </c>
      <c r="AG493" t="s">
        <v>1841</v>
      </c>
      <c r="AH493" t="s">
        <v>833</v>
      </c>
      <c r="AI493" t="s">
        <v>1842</v>
      </c>
      <c r="AJ493" t="s">
        <v>182</v>
      </c>
      <c r="AK493">
        <v>0</v>
      </c>
      <c r="AL493">
        <v>0</v>
      </c>
      <c r="AM493">
        <v>0</v>
      </c>
      <c r="AN493">
        <v>15580</v>
      </c>
      <c r="AO493">
        <v>23081</v>
      </c>
      <c r="AP493">
        <v>24235</v>
      </c>
      <c r="AQ493">
        <v>25447</v>
      </c>
      <c r="AR493">
        <v>26719</v>
      </c>
      <c r="AS493">
        <v>7014</v>
      </c>
      <c r="AU493" t="s">
        <v>1870</v>
      </c>
      <c r="AW493">
        <v>0</v>
      </c>
      <c r="AX493">
        <v>47546</v>
      </c>
      <c r="AY493">
        <v>23773</v>
      </c>
      <c r="AZ493" t="s">
        <v>1871</v>
      </c>
      <c r="BA493" t="s">
        <v>1872</v>
      </c>
      <c r="BB493" t="s">
        <v>1873</v>
      </c>
      <c r="BC493" t="s">
        <v>1872</v>
      </c>
      <c r="BD493" t="s">
        <v>216</v>
      </c>
      <c r="BE493" t="s">
        <v>1847</v>
      </c>
      <c r="BF493" t="s">
        <v>1848</v>
      </c>
      <c r="BG493" t="s">
        <v>366</v>
      </c>
      <c r="BH493">
        <v>7</v>
      </c>
      <c r="BI493">
        <v>7</v>
      </c>
      <c r="BJ493" t="s">
        <v>1847</v>
      </c>
      <c r="BK493" t="s">
        <v>1848</v>
      </c>
      <c r="BN493">
        <v>10.005479452054795</v>
      </c>
      <c r="BO493">
        <v>120.06575342465754</v>
      </c>
      <c r="BP493" t="s">
        <v>1874</v>
      </c>
      <c r="BQ493">
        <v>23773</v>
      </c>
      <c r="BR493" t="s">
        <v>1875</v>
      </c>
      <c r="BT493" s="13"/>
      <c r="BU493" s="13"/>
      <c r="BV493" s="13">
        <v>0</v>
      </c>
    </row>
    <row r="494" spans="1:74">
      <c r="A494">
        <v>5734</v>
      </c>
      <c r="B494" t="s">
        <v>528</v>
      </c>
      <c r="C494" t="s">
        <v>531</v>
      </c>
      <c r="D494" t="s">
        <v>1851</v>
      </c>
      <c r="E494" t="s">
        <v>885</v>
      </c>
      <c r="F494" t="s">
        <v>1833</v>
      </c>
      <c r="G494" t="s">
        <v>1834</v>
      </c>
      <c r="H494" s="13">
        <v>43647</v>
      </c>
      <c r="I494" s="13">
        <v>45017</v>
      </c>
      <c r="J494" s="13">
        <v>45382</v>
      </c>
      <c r="K494" s="13">
        <v>45473</v>
      </c>
      <c r="L494">
        <v>1253689</v>
      </c>
      <c r="M494" t="s">
        <v>886</v>
      </c>
      <c r="N494" t="s">
        <v>887</v>
      </c>
      <c r="P494" t="s">
        <v>167</v>
      </c>
      <c r="Q494" t="s">
        <v>888</v>
      </c>
      <c r="R494" t="s">
        <v>889</v>
      </c>
      <c r="S494" t="s">
        <v>1837</v>
      </c>
      <c r="T494" t="s">
        <v>170</v>
      </c>
      <c r="U494" t="s">
        <v>171</v>
      </c>
      <c r="V494" t="s">
        <v>172</v>
      </c>
      <c r="W494" t="s">
        <v>173</v>
      </c>
      <c r="X494" t="s">
        <v>174</v>
      </c>
      <c r="Y494" t="s">
        <v>175</v>
      </c>
      <c r="Z494">
        <v>244148</v>
      </c>
      <c r="AA494" t="s">
        <v>1838</v>
      </c>
      <c r="AB494">
        <v>15</v>
      </c>
      <c r="AC494">
        <v>244148</v>
      </c>
      <c r="AD494" t="s">
        <v>209</v>
      </c>
      <c r="AE494" t="s">
        <v>890</v>
      </c>
      <c r="AF494" t="s">
        <v>891</v>
      </c>
      <c r="AG494" t="s">
        <v>1841</v>
      </c>
      <c r="AH494" t="s">
        <v>833</v>
      </c>
      <c r="AI494" t="s">
        <v>1842</v>
      </c>
      <c r="AJ494" t="s">
        <v>182</v>
      </c>
      <c r="AK494">
        <v>202501</v>
      </c>
      <c r="AL494">
        <v>0</v>
      </c>
      <c r="AM494">
        <v>0</v>
      </c>
      <c r="AN494">
        <v>160000</v>
      </c>
      <c r="AO494">
        <v>237037</v>
      </c>
      <c r="AP494">
        <v>248889</v>
      </c>
      <c r="AQ494">
        <v>261333</v>
      </c>
      <c r="AR494">
        <v>274400</v>
      </c>
      <c r="AS494">
        <v>72030</v>
      </c>
      <c r="AW494">
        <v>33019</v>
      </c>
      <c r="AX494">
        <v>488296</v>
      </c>
      <c r="AY494">
        <v>244148</v>
      </c>
      <c r="AZ494" t="s">
        <v>892</v>
      </c>
      <c r="BA494" t="s">
        <v>893</v>
      </c>
      <c r="BB494" t="s">
        <v>1852</v>
      </c>
      <c r="BC494" t="s">
        <v>1853</v>
      </c>
      <c r="BD494" t="s">
        <v>216</v>
      </c>
      <c r="BE494" t="s">
        <v>1847</v>
      </c>
      <c r="BF494" t="s">
        <v>1848</v>
      </c>
      <c r="BG494" t="s">
        <v>366</v>
      </c>
      <c r="BH494">
        <v>7</v>
      </c>
      <c r="BI494">
        <v>7</v>
      </c>
      <c r="BJ494" t="s">
        <v>1847</v>
      </c>
      <c r="BK494" t="s">
        <v>1848</v>
      </c>
      <c r="BN494">
        <v>10.005479452054795</v>
      </c>
      <c r="BO494">
        <v>120.06575342465754</v>
      </c>
      <c r="BP494" t="s">
        <v>896</v>
      </c>
      <c r="BQ494">
        <v>8628</v>
      </c>
      <c r="BR494" t="s">
        <v>897</v>
      </c>
      <c r="BT494" s="13"/>
      <c r="BU494" s="13" t="s">
        <v>898</v>
      </c>
      <c r="BV494" s="13">
        <v>0</v>
      </c>
    </row>
    <row r="495" spans="1:74">
      <c r="A495">
        <v>5735</v>
      </c>
      <c r="B495" t="s">
        <v>528</v>
      </c>
      <c r="C495" t="s">
        <v>531</v>
      </c>
      <c r="D495" t="s">
        <v>1854</v>
      </c>
      <c r="E495" t="s">
        <v>1855</v>
      </c>
      <c r="F495" t="s">
        <v>1833</v>
      </c>
      <c r="G495" t="s">
        <v>1834</v>
      </c>
      <c r="H495" s="13">
        <v>43647</v>
      </c>
      <c r="I495" s="13">
        <v>45017</v>
      </c>
      <c r="J495" s="13">
        <v>45382</v>
      </c>
      <c r="K495" s="13">
        <v>45473</v>
      </c>
      <c r="L495">
        <v>141040</v>
      </c>
      <c r="M495" t="s">
        <v>1856</v>
      </c>
      <c r="N495" t="s">
        <v>1857</v>
      </c>
      <c r="O495" t="s">
        <v>978</v>
      </c>
      <c r="P495" t="s">
        <v>229</v>
      </c>
      <c r="Q495" t="s">
        <v>357</v>
      </c>
      <c r="R495" t="s">
        <v>1858</v>
      </c>
      <c r="S495" t="s">
        <v>1837</v>
      </c>
      <c r="T495" t="s">
        <v>170</v>
      </c>
      <c r="U495" t="s">
        <v>171</v>
      </c>
      <c r="V495" t="s">
        <v>172</v>
      </c>
      <c r="W495" t="s">
        <v>173</v>
      </c>
      <c r="X495" t="s">
        <v>174</v>
      </c>
      <c r="Y495" t="s">
        <v>175</v>
      </c>
      <c r="Z495">
        <v>27467</v>
      </c>
      <c r="AA495" t="s">
        <v>1838</v>
      </c>
      <c r="AB495">
        <v>15</v>
      </c>
      <c r="AC495">
        <v>27467</v>
      </c>
      <c r="AD495" t="s">
        <v>268</v>
      </c>
      <c r="AE495" t="s">
        <v>1859</v>
      </c>
      <c r="AF495" t="s">
        <v>1860</v>
      </c>
      <c r="AG495" t="s">
        <v>1841</v>
      </c>
      <c r="AH495" t="s">
        <v>833</v>
      </c>
      <c r="AI495" t="s">
        <v>1842</v>
      </c>
      <c r="AJ495" t="s">
        <v>182</v>
      </c>
      <c r="AK495">
        <v>0</v>
      </c>
      <c r="AL495">
        <v>0</v>
      </c>
      <c r="AM495">
        <v>0</v>
      </c>
      <c r="AN495">
        <v>18000</v>
      </c>
      <c r="AO495">
        <v>26667</v>
      </c>
      <c r="AP495">
        <v>28000</v>
      </c>
      <c r="AQ495">
        <v>29400</v>
      </c>
      <c r="AR495">
        <v>30870</v>
      </c>
      <c r="AS495">
        <v>8103</v>
      </c>
      <c r="AW495">
        <v>0</v>
      </c>
      <c r="AX495">
        <v>54934</v>
      </c>
      <c r="AY495">
        <v>27467</v>
      </c>
      <c r="AZ495" t="s">
        <v>1035</v>
      </c>
      <c r="BA495" t="s">
        <v>1861</v>
      </c>
      <c r="BB495" t="s">
        <v>1035</v>
      </c>
      <c r="BC495" t="s">
        <v>1861</v>
      </c>
      <c r="BD495" t="s">
        <v>216</v>
      </c>
      <c r="BE495" t="s">
        <v>1847</v>
      </c>
      <c r="BF495" t="s">
        <v>1848</v>
      </c>
      <c r="BG495" t="s">
        <v>366</v>
      </c>
      <c r="BH495">
        <v>7</v>
      </c>
      <c r="BI495">
        <v>7</v>
      </c>
      <c r="BJ495" t="s">
        <v>1847</v>
      </c>
      <c r="BK495" t="s">
        <v>1848</v>
      </c>
      <c r="BN495">
        <v>10.005479452054795</v>
      </c>
      <c r="BO495">
        <v>120.06575342465754</v>
      </c>
      <c r="BP495" t="s">
        <v>1862</v>
      </c>
      <c r="BQ495">
        <v>27467</v>
      </c>
      <c r="BR495" t="s">
        <v>1863</v>
      </c>
      <c r="BT495" s="13"/>
      <c r="BU495" s="13"/>
      <c r="BV495" s="13">
        <v>0</v>
      </c>
    </row>
    <row r="496" spans="1:74">
      <c r="A496">
        <v>5736</v>
      </c>
      <c r="B496" t="s">
        <v>528</v>
      </c>
      <c r="C496" t="s">
        <v>531</v>
      </c>
      <c r="D496" t="s">
        <v>1876</v>
      </c>
      <c r="E496" t="s">
        <v>1877</v>
      </c>
      <c r="F496" t="s">
        <v>1833</v>
      </c>
      <c r="G496" t="s">
        <v>1834</v>
      </c>
      <c r="H496" s="13">
        <v>43647</v>
      </c>
      <c r="I496" s="13">
        <v>45017</v>
      </c>
      <c r="J496" s="13">
        <v>45382</v>
      </c>
      <c r="K496" s="13">
        <v>45473</v>
      </c>
      <c r="L496">
        <v>411368</v>
      </c>
      <c r="M496" t="s">
        <v>1877</v>
      </c>
      <c r="N496" t="s">
        <v>1878</v>
      </c>
      <c r="P496" t="s">
        <v>1879</v>
      </c>
      <c r="Q496" t="s">
        <v>1880</v>
      </c>
      <c r="R496" t="s">
        <v>1881</v>
      </c>
      <c r="S496" t="s">
        <v>1837</v>
      </c>
      <c r="T496" t="s">
        <v>170</v>
      </c>
      <c r="U496" t="s">
        <v>171</v>
      </c>
      <c r="V496" t="s">
        <v>172</v>
      </c>
      <c r="W496" t="s">
        <v>173</v>
      </c>
      <c r="X496" t="s">
        <v>174</v>
      </c>
      <c r="Y496" t="s">
        <v>175</v>
      </c>
      <c r="Z496">
        <v>80111</v>
      </c>
      <c r="AA496" t="s">
        <v>1838</v>
      </c>
      <c r="AB496">
        <v>15</v>
      </c>
      <c r="AC496">
        <v>80111</v>
      </c>
      <c r="AD496" t="s">
        <v>268</v>
      </c>
      <c r="AE496" t="s">
        <v>1882</v>
      </c>
      <c r="AF496" t="s">
        <v>1883</v>
      </c>
      <c r="AG496" t="s">
        <v>1841</v>
      </c>
      <c r="AH496" t="s">
        <v>833</v>
      </c>
      <c r="AI496" t="s">
        <v>1842</v>
      </c>
      <c r="AJ496" t="s">
        <v>182</v>
      </c>
      <c r="AK496">
        <v>80111</v>
      </c>
      <c r="AL496">
        <v>0</v>
      </c>
      <c r="AM496">
        <v>0</v>
      </c>
      <c r="AN496">
        <v>52500</v>
      </c>
      <c r="AO496">
        <v>77778</v>
      </c>
      <c r="AP496">
        <v>81667</v>
      </c>
      <c r="AQ496">
        <v>85750</v>
      </c>
      <c r="AR496">
        <v>90038</v>
      </c>
      <c r="AS496">
        <v>23635</v>
      </c>
      <c r="AW496">
        <v>0</v>
      </c>
      <c r="AX496">
        <v>80111</v>
      </c>
      <c r="AY496">
        <v>80111</v>
      </c>
      <c r="AZ496" t="s">
        <v>189</v>
      </c>
      <c r="BA496" t="s">
        <v>1884</v>
      </c>
      <c r="BB496" t="s">
        <v>189</v>
      </c>
      <c r="BC496" t="s">
        <v>1885</v>
      </c>
      <c r="BD496" t="s">
        <v>216</v>
      </c>
      <c r="BE496" t="s">
        <v>1847</v>
      </c>
      <c r="BF496" t="s">
        <v>1848</v>
      </c>
      <c r="BG496" t="s">
        <v>366</v>
      </c>
      <c r="BH496">
        <v>7</v>
      </c>
      <c r="BI496">
        <v>7</v>
      </c>
      <c r="BJ496" t="s">
        <v>1847</v>
      </c>
      <c r="BK496" t="s">
        <v>1848</v>
      </c>
      <c r="BN496">
        <v>5.0027397260273974</v>
      </c>
      <c r="BO496">
        <v>60.032876712328772</v>
      </c>
      <c r="BP496" t="s">
        <v>1886</v>
      </c>
      <c r="BQ496">
        <v>0</v>
      </c>
      <c r="BR496" t="s">
        <v>1887</v>
      </c>
      <c r="BT496" s="13"/>
      <c r="BU496" s="13"/>
      <c r="BV496" s="13">
        <v>0</v>
      </c>
    </row>
    <row r="497" spans="1:74">
      <c r="A497">
        <v>5737</v>
      </c>
      <c r="B497" t="s">
        <v>223</v>
      </c>
      <c r="C497" t="s">
        <v>224</v>
      </c>
      <c r="D497" t="s">
        <v>2819</v>
      </c>
      <c r="E497" t="s">
        <v>504</v>
      </c>
      <c r="F497" t="s">
        <v>2820</v>
      </c>
      <c r="G497" t="s">
        <v>163</v>
      </c>
      <c r="H497" s="13">
        <v>45141</v>
      </c>
      <c r="I497" s="13">
        <v>45141</v>
      </c>
      <c r="J497" s="13">
        <v>45199</v>
      </c>
      <c r="K497" s="13">
        <v>46295</v>
      </c>
      <c r="L497">
        <v>78602</v>
      </c>
      <c r="M497" t="s">
        <v>504</v>
      </c>
      <c r="N497" t="s">
        <v>506</v>
      </c>
      <c r="P497" t="s">
        <v>507</v>
      </c>
      <c r="Q497" t="s">
        <v>508</v>
      </c>
      <c r="S497" t="s">
        <v>358</v>
      </c>
      <c r="T497" t="s">
        <v>170</v>
      </c>
      <c r="U497" t="s">
        <v>171</v>
      </c>
      <c r="V497" t="s">
        <v>172</v>
      </c>
      <c r="W497" t="s">
        <v>173</v>
      </c>
      <c r="X497" t="s">
        <v>174</v>
      </c>
      <c r="Y497" t="s">
        <v>175</v>
      </c>
      <c r="Z497">
        <v>0</v>
      </c>
      <c r="AA497" t="s">
        <v>176</v>
      </c>
      <c r="AB497">
        <v>16</v>
      </c>
      <c r="AC497">
        <v>4650</v>
      </c>
      <c r="AD497" t="s">
        <v>509</v>
      </c>
      <c r="AE497" t="s">
        <v>510</v>
      </c>
      <c r="AG497" t="s">
        <v>362</v>
      </c>
      <c r="AI497" t="s">
        <v>363</v>
      </c>
      <c r="AJ497" t="s">
        <v>182</v>
      </c>
      <c r="AK497">
        <v>0</v>
      </c>
      <c r="AL497">
        <v>0</v>
      </c>
      <c r="AM497">
        <v>0</v>
      </c>
      <c r="AN497">
        <v>4650</v>
      </c>
      <c r="AO497">
        <v>24650</v>
      </c>
      <c r="AP497">
        <v>24650</v>
      </c>
      <c r="AQ497">
        <v>24652</v>
      </c>
      <c r="AR497">
        <v>0</v>
      </c>
      <c r="AS497">
        <v>0</v>
      </c>
      <c r="AW497">
        <v>0</v>
      </c>
      <c r="AX497">
        <v>4650</v>
      </c>
      <c r="AY497">
        <v>0</v>
      </c>
      <c r="AZ497" t="s">
        <v>511</v>
      </c>
      <c r="BA497" t="s">
        <v>512</v>
      </c>
      <c r="BB497" t="s">
        <v>511</v>
      </c>
      <c r="BC497" t="s">
        <v>512</v>
      </c>
      <c r="BE497" t="s">
        <v>189</v>
      </c>
      <c r="BF497" t="s">
        <v>190</v>
      </c>
      <c r="BG497" t="s">
        <v>366</v>
      </c>
      <c r="BH497">
        <v>53</v>
      </c>
      <c r="BI497">
        <v>53</v>
      </c>
      <c r="BJ497" t="s">
        <v>189</v>
      </c>
      <c r="BK497" t="s">
        <v>190</v>
      </c>
      <c r="BN497">
        <v>3.1616438356164385</v>
      </c>
      <c r="BO497">
        <v>37.939726027397263</v>
      </c>
      <c r="BP497" t="s">
        <v>513</v>
      </c>
      <c r="BQ497">
        <v>0</v>
      </c>
      <c r="BR497" t="s">
        <v>514</v>
      </c>
      <c r="BS497">
        <v>0</v>
      </c>
      <c r="BT497" s="13"/>
      <c r="BU497" s="13"/>
      <c r="BV497" s="13">
        <v>0</v>
      </c>
    </row>
    <row r="498" spans="1:74">
      <c r="A498">
        <v>5738</v>
      </c>
      <c r="B498" t="s">
        <v>223</v>
      </c>
      <c r="C498" t="s">
        <v>224</v>
      </c>
      <c r="D498" t="s">
        <v>2821</v>
      </c>
      <c r="F498" t="s">
        <v>2822</v>
      </c>
      <c r="G498" t="s">
        <v>201</v>
      </c>
      <c r="H498" s="13">
        <v>45170</v>
      </c>
      <c r="I498" s="13">
        <v>45170</v>
      </c>
      <c r="J498" s="13">
        <v>45199</v>
      </c>
      <c r="K498" s="13">
        <v>45930</v>
      </c>
      <c r="L498">
        <v>90000</v>
      </c>
      <c r="M498" t="s">
        <v>2823</v>
      </c>
      <c r="N498" t="s">
        <v>2824</v>
      </c>
      <c r="O498" t="s">
        <v>474</v>
      </c>
      <c r="P498" t="s">
        <v>314</v>
      </c>
      <c r="Q498" t="s">
        <v>592</v>
      </c>
      <c r="R498" t="s">
        <v>2825</v>
      </c>
      <c r="T498" t="s">
        <v>170</v>
      </c>
      <c r="U498" t="s">
        <v>171</v>
      </c>
      <c r="V498" t="s">
        <v>172</v>
      </c>
      <c r="W498" t="s">
        <v>173</v>
      </c>
      <c r="X498" t="s">
        <v>174</v>
      </c>
      <c r="Y498" t="s">
        <v>175</v>
      </c>
      <c r="Z498">
        <v>0</v>
      </c>
      <c r="AA498" t="s">
        <v>2826</v>
      </c>
      <c r="AB498">
        <v>13</v>
      </c>
      <c r="AC498">
        <v>8657</v>
      </c>
      <c r="AD498" t="s">
        <v>209</v>
      </c>
      <c r="AE498" t="s">
        <v>2827</v>
      </c>
      <c r="AF498" t="s">
        <v>2828</v>
      </c>
      <c r="AK498">
        <v>4183</v>
      </c>
      <c r="AL498">
        <v>1444</v>
      </c>
      <c r="AM498">
        <v>1555</v>
      </c>
      <c r="AN498">
        <v>8657</v>
      </c>
      <c r="AO498">
        <v>40035</v>
      </c>
      <c r="AP498">
        <v>41308</v>
      </c>
      <c r="AQ498">
        <v>0</v>
      </c>
      <c r="AR498">
        <v>0</v>
      </c>
      <c r="AS498">
        <v>0</v>
      </c>
      <c r="AU498" t="s">
        <v>2194</v>
      </c>
      <c r="AW498">
        <v>1088</v>
      </c>
      <c r="AX498">
        <v>8657</v>
      </c>
      <c r="AY498">
        <v>8657</v>
      </c>
      <c r="AZ498" t="s">
        <v>301</v>
      </c>
      <c r="BA498" t="s">
        <v>2829</v>
      </c>
      <c r="BB498" t="s">
        <v>301</v>
      </c>
      <c r="BC498" t="s">
        <v>2829</v>
      </c>
      <c r="BD498" t="s">
        <v>216</v>
      </c>
      <c r="BH498">
        <v>0</v>
      </c>
      <c r="BI498">
        <v>53</v>
      </c>
      <c r="BJ498" t="s">
        <v>189</v>
      </c>
      <c r="BK498" t="s">
        <v>190</v>
      </c>
      <c r="BN498">
        <v>2.0821917808219177</v>
      </c>
      <c r="BO498">
        <v>24.986301369863014</v>
      </c>
      <c r="BP498" t="s">
        <v>2830</v>
      </c>
      <c r="BQ498">
        <v>387</v>
      </c>
      <c r="BR498" t="s">
        <v>2831</v>
      </c>
      <c r="BT498" s="13"/>
      <c r="BU498" s="13"/>
      <c r="BV498" s="13">
        <v>0</v>
      </c>
    </row>
    <row r="499" spans="1:74">
      <c r="A499">
        <v>5739</v>
      </c>
      <c r="B499" t="s">
        <v>528</v>
      </c>
      <c r="C499" t="s">
        <v>531</v>
      </c>
      <c r="D499" t="s">
        <v>2562</v>
      </c>
      <c r="E499" t="s">
        <v>294</v>
      </c>
      <c r="F499" t="s">
        <v>299</v>
      </c>
      <c r="G499" t="s">
        <v>201</v>
      </c>
      <c r="H499" s="13">
        <v>43616</v>
      </c>
      <c r="I499" s="13">
        <v>45077</v>
      </c>
      <c r="J499" s="13">
        <v>45442</v>
      </c>
      <c r="K499" s="13">
        <v>45442</v>
      </c>
      <c r="L499">
        <v>1864078</v>
      </c>
      <c r="M499" t="s">
        <v>294</v>
      </c>
      <c r="N499" t="s">
        <v>296</v>
      </c>
      <c r="P499" t="s">
        <v>297</v>
      </c>
      <c r="Q499" t="s">
        <v>298</v>
      </c>
      <c r="S499" t="s">
        <v>207</v>
      </c>
      <c r="T499" t="s">
        <v>170</v>
      </c>
      <c r="U499" t="s">
        <v>171</v>
      </c>
      <c r="V499" t="s">
        <v>172</v>
      </c>
      <c r="W499" t="s">
        <v>173</v>
      </c>
      <c r="X499" t="s">
        <v>174</v>
      </c>
      <c r="Y499" t="s">
        <v>175</v>
      </c>
      <c r="Z499">
        <v>415368</v>
      </c>
      <c r="AA499" t="s">
        <v>299</v>
      </c>
      <c r="AB499">
        <v>13</v>
      </c>
      <c r="AC499">
        <v>415368</v>
      </c>
      <c r="AD499" t="s">
        <v>177</v>
      </c>
      <c r="AE499" t="s">
        <v>300</v>
      </c>
      <c r="AG499" t="s">
        <v>212</v>
      </c>
      <c r="AI499" t="s">
        <v>213</v>
      </c>
      <c r="AJ499" t="s">
        <v>182</v>
      </c>
      <c r="AK499">
        <v>228255</v>
      </c>
      <c r="AL499">
        <v>0</v>
      </c>
      <c r="AM499">
        <v>37761</v>
      </c>
      <c r="AN499">
        <v>362415</v>
      </c>
      <c r="AO499">
        <v>374971</v>
      </c>
      <c r="AP499">
        <v>375564</v>
      </c>
      <c r="AQ499">
        <v>375564</v>
      </c>
      <c r="AR499">
        <v>375564</v>
      </c>
      <c r="AS499">
        <v>0</v>
      </c>
      <c r="AW499">
        <v>68774</v>
      </c>
      <c r="AX499">
        <v>415368</v>
      </c>
      <c r="AY499">
        <v>415368</v>
      </c>
      <c r="AZ499" t="s">
        <v>301</v>
      </c>
      <c r="BA499" t="s">
        <v>302</v>
      </c>
      <c r="BB499" t="s">
        <v>303</v>
      </c>
      <c r="BC499" t="s">
        <v>304</v>
      </c>
      <c r="BD499" t="s">
        <v>289</v>
      </c>
      <c r="BE499" t="s">
        <v>217</v>
      </c>
      <c r="BF499" t="s">
        <v>218</v>
      </c>
      <c r="BG499" t="s">
        <v>219</v>
      </c>
      <c r="BH499">
        <v>71</v>
      </c>
      <c r="BI499">
        <v>53</v>
      </c>
      <c r="BJ499" t="s">
        <v>189</v>
      </c>
      <c r="BK499" t="s">
        <v>190</v>
      </c>
      <c r="BN499">
        <v>5.0027397260273974</v>
      </c>
      <c r="BO499">
        <v>60.032876712328772</v>
      </c>
      <c r="BP499" t="s">
        <v>305</v>
      </c>
      <c r="BQ499">
        <v>80578</v>
      </c>
      <c r="BR499" t="s">
        <v>306</v>
      </c>
      <c r="BS499">
        <v>0</v>
      </c>
      <c r="BT499" s="13"/>
      <c r="BU499" s="13" t="s">
        <v>307</v>
      </c>
      <c r="BV499" s="13">
        <v>0</v>
      </c>
    </row>
    <row r="500" spans="1:74">
      <c r="A500">
        <v>5740</v>
      </c>
      <c r="B500" t="s">
        <v>528</v>
      </c>
      <c r="C500" t="s">
        <v>531</v>
      </c>
      <c r="D500" t="s">
        <v>2832</v>
      </c>
      <c r="E500" t="s">
        <v>689</v>
      </c>
      <c r="F500" t="s">
        <v>2833</v>
      </c>
      <c r="G500" t="s">
        <v>201</v>
      </c>
      <c r="H500" s="13">
        <v>45200</v>
      </c>
      <c r="I500" s="13">
        <v>45200</v>
      </c>
      <c r="J500" s="13">
        <v>45565</v>
      </c>
      <c r="K500" s="13">
        <v>46295</v>
      </c>
      <c r="L500">
        <v>149556</v>
      </c>
      <c r="M500" t="s">
        <v>691</v>
      </c>
      <c r="N500" t="s">
        <v>692</v>
      </c>
      <c r="P500" t="s">
        <v>693</v>
      </c>
      <c r="Q500" t="s">
        <v>694</v>
      </c>
      <c r="R500" t="s">
        <v>695</v>
      </c>
      <c r="S500" t="s">
        <v>207</v>
      </c>
      <c r="T500" t="s">
        <v>170</v>
      </c>
      <c r="U500" t="s">
        <v>171</v>
      </c>
      <c r="V500" t="s">
        <v>172</v>
      </c>
      <c r="W500" t="s">
        <v>173</v>
      </c>
      <c r="X500" t="s">
        <v>174</v>
      </c>
      <c r="Y500" t="s">
        <v>175</v>
      </c>
      <c r="Z500">
        <v>0</v>
      </c>
      <c r="AA500" t="s">
        <v>696</v>
      </c>
      <c r="AB500">
        <v>13</v>
      </c>
      <c r="AC500">
        <v>57522</v>
      </c>
      <c r="AD500" t="s">
        <v>177</v>
      </c>
      <c r="AE500" t="s">
        <v>697</v>
      </c>
      <c r="AG500" t="s">
        <v>212</v>
      </c>
      <c r="AI500" t="s">
        <v>213</v>
      </c>
      <c r="AJ500" t="s">
        <v>182</v>
      </c>
      <c r="AK500">
        <v>39750</v>
      </c>
      <c r="AL500">
        <v>0</v>
      </c>
      <c r="AM500">
        <v>5229</v>
      </c>
      <c r="AN500">
        <v>57522</v>
      </c>
      <c r="AO500">
        <v>46017</v>
      </c>
      <c r="AP500">
        <v>46017</v>
      </c>
      <c r="AQ500">
        <v>0</v>
      </c>
      <c r="AR500">
        <v>0</v>
      </c>
      <c r="AS500">
        <v>0</v>
      </c>
      <c r="AW500">
        <v>11925</v>
      </c>
      <c r="AX500">
        <v>57522</v>
      </c>
      <c r="AY500">
        <v>57522</v>
      </c>
      <c r="AZ500" t="s">
        <v>698</v>
      </c>
      <c r="BA500" t="s">
        <v>699</v>
      </c>
      <c r="BB500" t="s">
        <v>698</v>
      </c>
      <c r="BC500" t="s">
        <v>699</v>
      </c>
      <c r="BD500" t="s">
        <v>289</v>
      </c>
      <c r="BE500" t="s">
        <v>217</v>
      </c>
      <c r="BF500" t="s">
        <v>218</v>
      </c>
      <c r="BG500" t="s">
        <v>219</v>
      </c>
      <c r="BH500">
        <v>71</v>
      </c>
      <c r="BI500">
        <v>53</v>
      </c>
      <c r="BJ500" t="s">
        <v>189</v>
      </c>
      <c r="BK500" t="s">
        <v>190</v>
      </c>
      <c r="BN500">
        <v>3</v>
      </c>
      <c r="BO500">
        <v>36</v>
      </c>
      <c r="BP500" t="s">
        <v>700</v>
      </c>
      <c r="BQ500">
        <v>618</v>
      </c>
      <c r="BR500" t="s">
        <v>701</v>
      </c>
      <c r="BS500">
        <v>0</v>
      </c>
      <c r="BT500" s="13"/>
      <c r="BU500" s="13" t="s">
        <v>702</v>
      </c>
      <c r="BV500" s="13">
        <v>0</v>
      </c>
    </row>
    <row r="501" spans="1:74">
      <c r="A501">
        <v>5741</v>
      </c>
      <c r="B501" t="s">
        <v>528</v>
      </c>
      <c r="C501" t="s">
        <v>531</v>
      </c>
      <c r="D501" t="s">
        <v>2834</v>
      </c>
      <c r="E501" t="s">
        <v>2835</v>
      </c>
      <c r="F501" t="s">
        <v>2836</v>
      </c>
      <c r="G501" t="s">
        <v>201</v>
      </c>
      <c r="H501" s="13">
        <v>45215</v>
      </c>
      <c r="I501" s="13">
        <v>45215</v>
      </c>
      <c r="J501" s="13">
        <v>45565</v>
      </c>
      <c r="K501" s="13">
        <v>46295</v>
      </c>
      <c r="L501">
        <v>131825</v>
      </c>
      <c r="M501" t="s">
        <v>2837</v>
      </c>
      <c r="N501" t="s">
        <v>2838</v>
      </c>
      <c r="P501" t="s">
        <v>1070</v>
      </c>
      <c r="Q501" t="s">
        <v>1071</v>
      </c>
      <c r="R501" t="s">
        <v>2839</v>
      </c>
      <c r="T501" t="s">
        <v>170</v>
      </c>
      <c r="U501" t="s">
        <v>171</v>
      </c>
      <c r="V501" t="s">
        <v>172</v>
      </c>
      <c r="W501" t="s">
        <v>173</v>
      </c>
      <c r="X501" t="s">
        <v>174</v>
      </c>
      <c r="Y501" t="s">
        <v>175</v>
      </c>
      <c r="Z501">
        <v>0</v>
      </c>
      <c r="AA501" t="s">
        <v>2840</v>
      </c>
      <c r="AB501">
        <v>13</v>
      </c>
      <c r="AK501">
        <v>0</v>
      </c>
      <c r="AL501">
        <v>0</v>
      </c>
      <c r="AM501">
        <v>0</v>
      </c>
      <c r="AN501">
        <v>43955</v>
      </c>
      <c r="AO501">
        <v>43287</v>
      </c>
      <c r="AP501">
        <v>44583</v>
      </c>
      <c r="AQ501">
        <v>0</v>
      </c>
      <c r="AR501">
        <v>0</v>
      </c>
      <c r="AS501">
        <v>0</v>
      </c>
      <c r="AW501">
        <v>0</v>
      </c>
      <c r="AY501">
        <v>0</v>
      </c>
      <c r="BH501">
        <v>0</v>
      </c>
      <c r="BI501">
        <v>53</v>
      </c>
      <c r="BJ501" t="s">
        <v>189</v>
      </c>
      <c r="BK501" t="s">
        <v>190</v>
      </c>
      <c r="BN501">
        <v>2.9589041095890409</v>
      </c>
      <c r="BO501">
        <v>35.506849315068493</v>
      </c>
      <c r="BP501" t="s">
        <v>2841</v>
      </c>
      <c r="BQ501">
        <v>0</v>
      </c>
      <c r="BR501" t="s">
        <v>2842</v>
      </c>
      <c r="BS501">
        <v>0</v>
      </c>
      <c r="BT501" s="13"/>
      <c r="BU501" s="13"/>
      <c r="BV501" s="13">
        <v>0</v>
      </c>
    </row>
    <row r="502" spans="1:74">
      <c r="A502">
        <v>5743</v>
      </c>
      <c r="B502" t="s">
        <v>528</v>
      </c>
      <c r="C502" t="s">
        <v>2843</v>
      </c>
      <c r="D502" t="s">
        <v>2710</v>
      </c>
      <c r="E502" t="s">
        <v>2568</v>
      </c>
      <c r="F502" t="s">
        <v>2711</v>
      </c>
      <c r="G502" t="s">
        <v>201</v>
      </c>
      <c r="H502" s="13">
        <v>44378</v>
      </c>
      <c r="I502" s="13">
        <v>45108</v>
      </c>
      <c r="J502" s="13">
        <v>45473</v>
      </c>
      <c r="K502" s="13">
        <v>45473</v>
      </c>
      <c r="L502">
        <v>300000</v>
      </c>
      <c r="M502" t="s">
        <v>2568</v>
      </c>
      <c r="N502" t="s">
        <v>2571</v>
      </c>
      <c r="P502" t="s">
        <v>737</v>
      </c>
      <c r="Q502" t="s">
        <v>738</v>
      </c>
      <c r="R502" t="s">
        <v>2572</v>
      </c>
      <c r="S502" t="s">
        <v>207</v>
      </c>
      <c r="T502" t="s">
        <v>170</v>
      </c>
      <c r="U502" t="s">
        <v>171</v>
      </c>
      <c r="V502" t="s">
        <v>172</v>
      </c>
      <c r="W502" t="s">
        <v>173</v>
      </c>
      <c r="X502" t="s">
        <v>174</v>
      </c>
      <c r="Y502" t="s">
        <v>175</v>
      </c>
      <c r="Z502">
        <v>0</v>
      </c>
      <c r="AA502" t="s">
        <v>2712</v>
      </c>
      <c r="AB502">
        <v>13</v>
      </c>
      <c r="AC502">
        <v>205301</v>
      </c>
      <c r="AD502" t="s">
        <v>268</v>
      </c>
      <c r="AE502" t="s">
        <v>2574</v>
      </c>
      <c r="AG502" t="s">
        <v>212</v>
      </c>
      <c r="AI502" t="s">
        <v>213</v>
      </c>
      <c r="AJ502" t="s">
        <v>182</v>
      </c>
      <c r="AK502">
        <v>0</v>
      </c>
      <c r="AL502">
        <v>0</v>
      </c>
      <c r="AM502">
        <v>0</v>
      </c>
      <c r="AN502">
        <v>100000</v>
      </c>
      <c r="AO502">
        <v>100000</v>
      </c>
      <c r="AP502">
        <v>100000</v>
      </c>
      <c r="AQ502">
        <v>0</v>
      </c>
      <c r="AR502">
        <v>0</v>
      </c>
      <c r="AS502">
        <v>0</v>
      </c>
      <c r="AW502">
        <v>0</v>
      </c>
      <c r="AX502">
        <v>410602</v>
      </c>
      <c r="AY502">
        <v>0</v>
      </c>
      <c r="AZ502" t="s">
        <v>2575</v>
      </c>
      <c r="BA502" t="s">
        <v>2576</v>
      </c>
      <c r="BB502" t="s">
        <v>2575</v>
      </c>
      <c r="BC502" t="s">
        <v>2576</v>
      </c>
      <c r="BD502" t="s">
        <v>216</v>
      </c>
      <c r="BE502" t="s">
        <v>217</v>
      </c>
      <c r="BF502" t="s">
        <v>218</v>
      </c>
      <c r="BG502" t="s">
        <v>219</v>
      </c>
      <c r="BH502">
        <v>71</v>
      </c>
      <c r="BI502">
        <v>53</v>
      </c>
      <c r="BJ502" t="s">
        <v>189</v>
      </c>
      <c r="BK502" t="s">
        <v>190</v>
      </c>
      <c r="BN502">
        <v>6</v>
      </c>
      <c r="BO502">
        <v>72</v>
      </c>
      <c r="BP502" t="s">
        <v>2577</v>
      </c>
      <c r="BQ502">
        <v>0</v>
      </c>
      <c r="BR502" t="s">
        <v>2578</v>
      </c>
      <c r="BT502" s="13"/>
      <c r="BU502" s="13" t="s">
        <v>2579</v>
      </c>
      <c r="BV502" s="13">
        <v>0</v>
      </c>
    </row>
    <row r="503" spans="1:74">
      <c r="A503">
        <v>5744</v>
      </c>
      <c r="B503" t="s">
        <v>528</v>
      </c>
      <c r="C503" t="s">
        <v>531</v>
      </c>
      <c r="D503" t="s">
        <v>2731</v>
      </c>
      <c r="E503" t="s">
        <v>2464</v>
      </c>
      <c r="F503" t="s">
        <v>2732</v>
      </c>
      <c r="G503" t="s">
        <v>201</v>
      </c>
      <c r="H503" s="13">
        <v>44652</v>
      </c>
      <c r="I503" s="13">
        <v>45017</v>
      </c>
      <c r="J503" s="13">
        <v>45382</v>
      </c>
      <c r="K503" s="13">
        <v>45016</v>
      </c>
      <c r="L503">
        <v>1561195</v>
      </c>
      <c r="M503" t="s">
        <v>2466</v>
      </c>
      <c r="N503" t="s">
        <v>2467</v>
      </c>
      <c r="P503" t="s">
        <v>167</v>
      </c>
      <c r="Q503" t="s">
        <v>792</v>
      </c>
      <c r="R503" t="s">
        <v>2468</v>
      </c>
      <c r="T503" t="s">
        <v>170</v>
      </c>
      <c r="U503" t="s">
        <v>171</v>
      </c>
      <c r="V503" t="s">
        <v>172</v>
      </c>
      <c r="W503" t="s">
        <v>173</v>
      </c>
      <c r="X503" t="s">
        <v>174</v>
      </c>
      <c r="Y503" t="s">
        <v>175</v>
      </c>
      <c r="Z503">
        <v>0</v>
      </c>
      <c r="AA503" t="s">
        <v>2469</v>
      </c>
      <c r="AB503">
        <v>13</v>
      </c>
      <c r="AC503">
        <v>2677334</v>
      </c>
      <c r="AK503">
        <v>0</v>
      </c>
      <c r="AL503">
        <v>0</v>
      </c>
      <c r="AM503">
        <v>0</v>
      </c>
      <c r="AN503">
        <v>0</v>
      </c>
      <c r="AO503">
        <v>0</v>
      </c>
      <c r="AP503">
        <v>0</v>
      </c>
      <c r="AQ503">
        <v>0</v>
      </c>
      <c r="AR503">
        <v>0</v>
      </c>
      <c r="AS503">
        <v>0</v>
      </c>
      <c r="AW503">
        <v>0</v>
      </c>
      <c r="AX503">
        <v>2677334</v>
      </c>
      <c r="AY503">
        <v>0</v>
      </c>
      <c r="BH503">
        <v>0</v>
      </c>
      <c r="BI503">
        <v>53</v>
      </c>
      <c r="BJ503" t="s">
        <v>189</v>
      </c>
      <c r="BK503" t="s">
        <v>190</v>
      </c>
      <c r="BN503">
        <v>0.99726027397260275</v>
      </c>
      <c r="BO503">
        <v>11.967123287671233</v>
      </c>
      <c r="BP503" t="s">
        <v>2470</v>
      </c>
      <c r="BQ503">
        <v>0</v>
      </c>
      <c r="BR503" t="s">
        <v>2471</v>
      </c>
      <c r="BS503">
        <v>0</v>
      </c>
      <c r="BT503" s="13"/>
      <c r="BU503" s="13" t="s">
        <v>2472</v>
      </c>
      <c r="BV503" s="13">
        <v>0</v>
      </c>
    </row>
    <row r="504" spans="1:74">
      <c r="A504">
        <v>5745</v>
      </c>
      <c r="B504" t="s">
        <v>528</v>
      </c>
      <c r="C504" t="s">
        <v>531</v>
      </c>
      <c r="D504" t="s">
        <v>2743</v>
      </c>
      <c r="E504" t="s">
        <v>2464</v>
      </c>
      <c r="F504" t="s">
        <v>2744</v>
      </c>
      <c r="G504" t="s">
        <v>201</v>
      </c>
      <c r="H504" s="13">
        <v>44866</v>
      </c>
      <c r="I504" s="13">
        <v>45017</v>
      </c>
      <c r="J504" s="13">
        <v>45382</v>
      </c>
      <c r="K504" s="13">
        <v>45596</v>
      </c>
      <c r="L504">
        <v>3000000</v>
      </c>
      <c r="M504" t="s">
        <v>2466</v>
      </c>
      <c r="N504" t="s">
        <v>2467</v>
      </c>
      <c r="P504" t="s">
        <v>167</v>
      </c>
      <c r="Q504" t="s">
        <v>792</v>
      </c>
      <c r="R504" t="s">
        <v>2468</v>
      </c>
      <c r="T504" t="s">
        <v>170</v>
      </c>
      <c r="U504" t="s">
        <v>171</v>
      </c>
      <c r="V504" t="s">
        <v>172</v>
      </c>
      <c r="W504" t="s">
        <v>173</v>
      </c>
      <c r="X504" t="s">
        <v>174</v>
      </c>
      <c r="Y504" t="s">
        <v>175</v>
      </c>
      <c r="Z504">
        <v>0</v>
      </c>
      <c r="AA504" t="s">
        <v>2469</v>
      </c>
      <c r="AB504">
        <v>13</v>
      </c>
      <c r="AC504">
        <v>1625000</v>
      </c>
      <c r="AK504">
        <v>0</v>
      </c>
      <c r="AL504">
        <v>0</v>
      </c>
      <c r="AM504">
        <v>0</v>
      </c>
      <c r="AN504">
        <v>0</v>
      </c>
      <c r="AO504">
        <v>0</v>
      </c>
      <c r="AP504">
        <v>0</v>
      </c>
      <c r="AQ504">
        <v>0</v>
      </c>
      <c r="AR504">
        <v>0</v>
      </c>
      <c r="AS504">
        <v>0</v>
      </c>
      <c r="AW504">
        <v>0</v>
      </c>
      <c r="AX504">
        <v>1625000</v>
      </c>
      <c r="AY504">
        <v>0</v>
      </c>
      <c r="BH504">
        <v>0</v>
      </c>
      <c r="BI504">
        <v>53</v>
      </c>
      <c r="BJ504" t="s">
        <v>189</v>
      </c>
      <c r="BK504" t="s">
        <v>190</v>
      </c>
      <c r="BN504">
        <v>2</v>
      </c>
      <c r="BO504">
        <v>24</v>
      </c>
      <c r="BP504" t="s">
        <v>2470</v>
      </c>
      <c r="BQ504">
        <v>0</v>
      </c>
      <c r="BR504" t="s">
        <v>2471</v>
      </c>
      <c r="BS504">
        <v>0</v>
      </c>
      <c r="BT504" s="13"/>
      <c r="BU504" s="13" t="s">
        <v>2472</v>
      </c>
      <c r="BV504" s="13">
        <v>0</v>
      </c>
    </row>
    <row r="505" spans="1:74">
      <c r="A505">
        <v>5746</v>
      </c>
      <c r="B505" t="s">
        <v>528</v>
      </c>
      <c r="C505" t="s">
        <v>531</v>
      </c>
      <c r="D505" t="s">
        <v>588</v>
      </c>
      <c r="E505" t="s">
        <v>589</v>
      </c>
      <c r="F505" t="s">
        <v>590</v>
      </c>
      <c r="G505" t="s">
        <v>201</v>
      </c>
      <c r="H505" s="13">
        <v>44454</v>
      </c>
      <c r="I505" s="13">
        <v>45200</v>
      </c>
      <c r="J505" s="13">
        <v>45565</v>
      </c>
      <c r="K505" s="13">
        <v>45565</v>
      </c>
      <c r="L505">
        <v>176022</v>
      </c>
      <c r="M505" t="s">
        <v>589</v>
      </c>
      <c r="N505" t="s">
        <v>591</v>
      </c>
      <c r="P505" t="s">
        <v>314</v>
      </c>
      <c r="Q505" t="s">
        <v>592</v>
      </c>
      <c r="R505" t="s">
        <v>593</v>
      </c>
      <c r="S505" t="s">
        <v>358</v>
      </c>
      <c r="T505" t="s">
        <v>170</v>
      </c>
      <c r="U505" t="s">
        <v>171</v>
      </c>
      <c r="V505" t="s">
        <v>172</v>
      </c>
      <c r="W505" t="s">
        <v>173</v>
      </c>
      <c r="X505" t="s">
        <v>174</v>
      </c>
      <c r="Y505" t="s">
        <v>175</v>
      </c>
      <c r="Z505">
        <v>0</v>
      </c>
      <c r="AA505" t="s">
        <v>594</v>
      </c>
      <c r="AB505">
        <v>13</v>
      </c>
      <c r="AC505">
        <v>63416</v>
      </c>
      <c r="AG505" t="s">
        <v>362</v>
      </c>
      <c r="AI505" t="s">
        <v>363</v>
      </c>
      <c r="AJ505" t="s">
        <v>182</v>
      </c>
      <c r="AK505">
        <v>0</v>
      </c>
      <c r="AL505">
        <v>0</v>
      </c>
      <c r="AM505">
        <v>0</v>
      </c>
      <c r="AN505">
        <v>89437</v>
      </c>
      <c r="AO505">
        <v>86585</v>
      </c>
      <c r="AP505">
        <v>0</v>
      </c>
      <c r="AQ505">
        <v>0</v>
      </c>
      <c r="AR505">
        <v>0</v>
      </c>
      <c r="AS505">
        <v>0</v>
      </c>
      <c r="AW505">
        <v>0</v>
      </c>
      <c r="AX505">
        <v>63416</v>
      </c>
      <c r="AY505">
        <v>0</v>
      </c>
      <c r="BB505" t="s">
        <v>318</v>
      </c>
      <c r="BC505" t="s">
        <v>595</v>
      </c>
      <c r="BE505" t="s">
        <v>189</v>
      </c>
      <c r="BF505" t="s">
        <v>190</v>
      </c>
      <c r="BG505" t="s">
        <v>366</v>
      </c>
      <c r="BH505">
        <v>53</v>
      </c>
      <c r="BI505">
        <v>53</v>
      </c>
      <c r="BJ505" t="s">
        <v>189</v>
      </c>
      <c r="BK505" t="s">
        <v>190</v>
      </c>
      <c r="BN505">
        <v>3.043835616438356</v>
      </c>
      <c r="BO505">
        <v>36.526027397260272</v>
      </c>
      <c r="BP505" t="s">
        <v>596</v>
      </c>
      <c r="BQ505">
        <v>0</v>
      </c>
      <c r="BR505" t="s">
        <v>597</v>
      </c>
      <c r="BS505">
        <v>0</v>
      </c>
      <c r="BT505" s="13"/>
      <c r="BU505" s="13"/>
      <c r="BV505" s="13">
        <v>0</v>
      </c>
    </row>
    <row r="506" spans="1:74">
      <c r="A506">
        <v>5747</v>
      </c>
      <c r="B506" t="s">
        <v>528</v>
      </c>
      <c r="C506" t="s">
        <v>531</v>
      </c>
      <c r="D506" t="s">
        <v>2844</v>
      </c>
      <c r="E506" t="s">
        <v>2686</v>
      </c>
      <c r="F506" t="s">
        <v>2845</v>
      </c>
      <c r="G506" t="s">
        <v>201</v>
      </c>
      <c r="H506" s="13">
        <v>45200</v>
      </c>
      <c r="I506" s="13">
        <v>45200</v>
      </c>
      <c r="J506" s="13">
        <v>45565</v>
      </c>
      <c r="K506" s="13">
        <v>45930</v>
      </c>
      <c r="L506">
        <v>67638</v>
      </c>
      <c r="M506" t="s">
        <v>2688</v>
      </c>
      <c r="N506" t="s">
        <v>2689</v>
      </c>
      <c r="P506" t="s">
        <v>314</v>
      </c>
      <c r="Q506" t="s">
        <v>2690</v>
      </c>
      <c r="T506" t="s">
        <v>170</v>
      </c>
      <c r="U506" t="s">
        <v>171</v>
      </c>
      <c r="V506" t="s">
        <v>172</v>
      </c>
      <c r="W506" t="s">
        <v>173</v>
      </c>
      <c r="X506" t="s">
        <v>174</v>
      </c>
      <c r="Y506" t="s">
        <v>175</v>
      </c>
      <c r="Z506">
        <v>0</v>
      </c>
      <c r="AA506" t="s">
        <v>2846</v>
      </c>
      <c r="AB506">
        <v>13</v>
      </c>
      <c r="AC506">
        <v>33940</v>
      </c>
      <c r="AD506" t="s">
        <v>268</v>
      </c>
      <c r="AE506" t="s">
        <v>2692</v>
      </c>
      <c r="AF506" t="s">
        <v>2693</v>
      </c>
      <c r="AK506">
        <v>19997</v>
      </c>
      <c r="AL506">
        <v>1000</v>
      </c>
      <c r="AM506">
        <v>3085</v>
      </c>
      <c r="AN506">
        <v>33940</v>
      </c>
      <c r="AO506">
        <v>33698</v>
      </c>
      <c r="AP506">
        <v>0</v>
      </c>
      <c r="AQ506">
        <v>0</v>
      </c>
      <c r="AR506">
        <v>0</v>
      </c>
      <c r="AS506">
        <v>0</v>
      </c>
      <c r="AW506">
        <v>6199</v>
      </c>
      <c r="AX506">
        <v>67880</v>
      </c>
      <c r="AY506">
        <v>33940</v>
      </c>
      <c r="AZ506" t="s">
        <v>2694</v>
      </c>
      <c r="BA506" t="s">
        <v>2695</v>
      </c>
      <c r="BD506" t="s">
        <v>1747</v>
      </c>
      <c r="BH506">
        <v>0</v>
      </c>
      <c r="BI506">
        <v>53</v>
      </c>
      <c r="BJ506" t="s">
        <v>189</v>
      </c>
      <c r="BK506" t="s">
        <v>190</v>
      </c>
      <c r="BN506">
        <v>4</v>
      </c>
      <c r="BO506">
        <v>48</v>
      </c>
      <c r="BP506" t="s">
        <v>2696</v>
      </c>
      <c r="BQ506">
        <v>3659</v>
      </c>
      <c r="BT506" s="13"/>
      <c r="BU506" s="13" t="s">
        <v>2697</v>
      </c>
      <c r="BV506" s="13">
        <v>0</v>
      </c>
    </row>
    <row r="507" spans="1:74">
      <c r="A507">
        <v>5748</v>
      </c>
      <c r="B507" t="s">
        <v>528</v>
      </c>
      <c r="C507" t="s">
        <v>531</v>
      </c>
      <c r="D507" t="s">
        <v>2847</v>
      </c>
      <c r="E507" t="s">
        <v>392</v>
      </c>
      <c r="F507" t="s">
        <v>2848</v>
      </c>
      <c r="G507" t="s">
        <v>163</v>
      </c>
      <c r="H507" s="13">
        <v>43472</v>
      </c>
      <c r="I507" s="13">
        <v>45199</v>
      </c>
      <c r="J507" s="13">
        <v>45564</v>
      </c>
      <c r="K507" s="13">
        <v>45564</v>
      </c>
      <c r="L507">
        <v>222700</v>
      </c>
      <c r="M507" t="s">
        <v>394</v>
      </c>
      <c r="N507" t="s">
        <v>395</v>
      </c>
      <c r="P507" t="s">
        <v>396</v>
      </c>
      <c r="Q507" t="s">
        <v>397</v>
      </c>
      <c r="S507" t="s">
        <v>207</v>
      </c>
      <c r="T507" t="s">
        <v>170</v>
      </c>
      <c r="U507" t="s">
        <v>171</v>
      </c>
      <c r="V507" t="s">
        <v>172</v>
      </c>
      <c r="W507" t="s">
        <v>173</v>
      </c>
      <c r="X507" t="s">
        <v>174</v>
      </c>
      <c r="Y507" t="s">
        <v>175</v>
      </c>
      <c r="Z507">
        <v>0</v>
      </c>
      <c r="AA507" t="s">
        <v>398</v>
      </c>
      <c r="AB507">
        <v>16</v>
      </c>
      <c r="AC507">
        <v>0</v>
      </c>
      <c r="AD507" t="s">
        <v>177</v>
      </c>
      <c r="AE507" t="s">
        <v>399</v>
      </c>
      <c r="AG507" t="s">
        <v>212</v>
      </c>
      <c r="AI507" t="s">
        <v>213</v>
      </c>
      <c r="AJ507" t="s">
        <v>182</v>
      </c>
      <c r="AK507">
        <v>0</v>
      </c>
      <c r="AL507">
        <v>0</v>
      </c>
      <c r="AM507">
        <v>0</v>
      </c>
      <c r="AN507">
        <v>43100</v>
      </c>
      <c r="AO507">
        <v>44900</v>
      </c>
      <c r="AP507">
        <v>44900</v>
      </c>
      <c r="AQ507">
        <v>44900</v>
      </c>
      <c r="AR507">
        <v>44900</v>
      </c>
      <c r="AS507">
        <v>0</v>
      </c>
      <c r="AW507">
        <v>0</v>
      </c>
      <c r="AX507">
        <v>0</v>
      </c>
      <c r="AY507">
        <v>0</v>
      </c>
      <c r="AZ507" t="s">
        <v>400</v>
      </c>
      <c r="BA507" t="s">
        <v>401</v>
      </c>
      <c r="BB507" t="s">
        <v>400</v>
      </c>
      <c r="BC507" t="s">
        <v>401</v>
      </c>
      <c r="BD507" t="s">
        <v>254</v>
      </c>
      <c r="BE507" t="s">
        <v>217</v>
      </c>
      <c r="BF507" t="s">
        <v>218</v>
      </c>
      <c r="BG507" t="s">
        <v>219</v>
      </c>
      <c r="BH507">
        <v>71</v>
      </c>
      <c r="BI507">
        <v>53</v>
      </c>
      <c r="BJ507" t="s">
        <v>189</v>
      </c>
      <c r="BK507" t="s">
        <v>190</v>
      </c>
      <c r="BN507">
        <v>5.7315068493150685</v>
      </c>
      <c r="BO507">
        <v>68.778082191780825</v>
      </c>
      <c r="BP507" t="s">
        <v>402</v>
      </c>
      <c r="BQ507">
        <v>0</v>
      </c>
      <c r="BR507" t="s">
        <v>403</v>
      </c>
      <c r="BT507" s="13"/>
      <c r="BU507" s="13" t="s">
        <v>404</v>
      </c>
      <c r="BV507" s="13">
        <v>0</v>
      </c>
    </row>
    <row r="508" spans="1:74">
      <c r="A508">
        <v>5749</v>
      </c>
      <c r="B508" t="s">
        <v>528</v>
      </c>
      <c r="C508" t="s">
        <v>531</v>
      </c>
      <c r="D508" t="s">
        <v>2849</v>
      </c>
      <c r="E508" t="s">
        <v>392</v>
      </c>
      <c r="F508" t="s">
        <v>2850</v>
      </c>
      <c r="G508" t="s">
        <v>163</v>
      </c>
      <c r="H508" s="13">
        <v>43472</v>
      </c>
      <c r="I508" s="13">
        <v>45199</v>
      </c>
      <c r="J508" s="13">
        <v>45564</v>
      </c>
      <c r="K508" s="13">
        <v>45564</v>
      </c>
      <c r="L508">
        <v>222700</v>
      </c>
      <c r="M508" t="s">
        <v>394</v>
      </c>
      <c r="N508" t="s">
        <v>395</v>
      </c>
      <c r="P508" t="s">
        <v>396</v>
      </c>
      <c r="Q508" t="s">
        <v>397</v>
      </c>
      <c r="S508" t="s">
        <v>207</v>
      </c>
      <c r="T508" t="s">
        <v>170</v>
      </c>
      <c r="U508" t="s">
        <v>171</v>
      </c>
      <c r="V508" t="s">
        <v>172</v>
      </c>
      <c r="W508" t="s">
        <v>173</v>
      </c>
      <c r="X508" t="s">
        <v>174</v>
      </c>
      <c r="Y508" t="s">
        <v>175</v>
      </c>
      <c r="Z508">
        <v>0</v>
      </c>
      <c r="AA508" t="s">
        <v>398</v>
      </c>
      <c r="AB508">
        <v>16</v>
      </c>
      <c r="AC508">
        <v>0</v>
      </c>
      <c r="AD508" t="s">
        <v>177</v>
      </c>
      <c r="AE508" t="s">
        <v>399</v>
      </c>
      <c r="AG508" t="s">
        <v>212</v>
      </c>
      <c r="AI508" t="s">
        <v>213</v>
      </c>
      <c r="AJ508" t="s">
        <v>182</v>
      </c>
      <c r="AK508">
        <v>0</v>
      </c>
      <c r="AL508">
        <v>0</v>
      </c>
      <c r="AM508">
        <v>0</v>
      </c>
      <c r="AN508">
        <v>43100</v>
      </c>
      <c r="AO508">
        <v>44900</v>
      </c>
      <c r="AP508">
        <v>44900</v>
      </c>
      <c r="AQ508">
        <v>44900</v>
      </c>
      <c r="AR508">
        <v>44900</v>
      </c>
      <c r="AS508">
        <v>0</v>
      </c>
      <c r="AW508">
        <v>0</v>
      </c>
      <c r="AX508">
        <v>0</v>
      </c>
      <c r="AY508">
        <v>0</v>
      </c>
      <c r="AZ508" t="s">
        <v>400</v>
      </c>
      <c r="BA508" t="s">
        <v>401</v>
      </c>
      <c r="BB508" t="s">
        <v>400</v>
      </c>
      <c r="BC508" t="s">
        <v>401</v>
      </c>
      <c r="BD508" t="s">
        <v>254</v>
      </c>
      <c r="BE508" t="s">
        <v>217</v>
      </c>
      <c r="BF508" t="s">
        <v>218</v>
      </c>
      <c r="BG508" t="s">
        <v>219</v>
      </c>
      <c r="BH508">
        <v>71</v>
      </c>
      <c r="BI508">
        <v>53</v>
      </c>
      <c r="BJ508" t="s">
        <v>189</v>
      </c>
      <c r="BK508" t="s">
        <v>190</v>
      </c>
      <c r="BN508">
        <v>5.7315068493150685</v>
      </c>
      <c r="BO508">
        <v>68.778082191780825</v>
      </c>
      <c r="BP508" t="s">
        <v>402</v>
      </c>
      <c r="BQ508">
        <v>0</v>
      </c>
      <c r="BR508" t="s">
        <v>403</v>
      </c>
      <c r="BT508" s="13"/>
      <c r="BU508" s="13" t="s">
        <v>404</v>
      </c>
      <c r="BV508" s="13">
        <v>0</v>
      </c>
    </row>
    <row r="509" spans="1:74">
      <c r="A509">
        <v>5750</v>
      </c>
      <c r="B509" t="s">
        <v>528</v>
      </c>
      <c r="C509" t="s">
        <v>531</v>
      </c>
      <c r="D509" t="s">
        <v>2851</v>
      </c>
      <c r="E509" t="s">
        <v>392</v>
      </c>
      <c r="F509" t="s">
        <v>2852</v>
      </c>
      <c r="G509" t="s">
        <v>163</v>
      </c>
      <c r="H509" s="13">
        <v>43472</v>
      </c>
      <c r="I509" s="13">
        <v>45199</v>
      </c>
      <c r="J509" s="13">
        <v>45564</v>
      </c>
      <c r="K509" s="13">
        <v>45564</v>
      </c>
      <c r="L509">
        <v>222700</v>
      </c>
      <c r="M509" t="s">
        <v>394</v>
      </c>
      <c r="N509" t="s">
        <v>395</v>
      </c>
      <c r="P509" t="s">
        <v>396</v>
      </c>
      <c r="Q509" t="s">
        <v>397</v>
      </c>
      <c r="S509" t="s">
        <v>207</v>
      </c>
      <c r="T509" t="s">
        <v>170</v>
      </c>
      <c r="U509" t="s">
        <v>171</v>
      </c>
      <c r="V509" t="s">
        <v>172</v>
      </c>
      <c r="W509" t="s">
        <v>173</v>
      </c>
      <c r="X509" t="s">
        <v>174</v>
      </c>
      <c r="Y509" t="s">
        <v>175</v>
      </c>
      <c r="Z509">
        <v>0</v>
      </c>
      <c r="AA509" t="s">
        <v>398</v>
      </c>
      <c r="AB509">
        <v>16</v>
      </c>
      <c r="AC509">
        <v>0</v>
      </c>
      <c r="AD509" t="s">
        <v>177</v>
      </c>
      <c r="AE509" t="s">
        <v>399</v>
      </c>
      <c r="AG509" t="s">
        <v>212</v>
      </c>
      <c r="AI509" t="s">
        <v>213</v>
      </c>
      <c r="AJ509" t="s">
        <v>182</v>
      </c>
      <c r="AK509">
        <v>0</v>
      </c>
      <c r="AL509">
        <v>0</v>
      </c>
      <c r="AM509">
        <v>0</v>
      </c>
      <c r="AN509">
        <v>43100</v>
      </c>
      <c r="AO509">
        <v>44900</v>
      </c>
      <c r="AP509">
        <v>44900</v>
      </c>
      <c r="AQ509">
        <v>44900</v>
      </c>
      <c r="AR509">
        <v>44900</v>
      </c>
      <c r="AS509">
        <v>0</v>
      </c>
      <c r="AW509">
        <v>0</v>
      </c>
      <c r="AX509">
        <v>0</v>
      </c>
      <c r="AY509">
        <v>0</v>
      </c>
      <c r="AZ509" t="s">
        <v>400</v>
      </c>
      <c r="BA509" t="s">
        <v>401</v>
      </c>
      <c r="BB509" t="s">
        <v>400</v>
      </c>
      <c r="BC509" t="s">
        <v>401</v>
      </c>
      <c r="BD509" t="s">
        <v>254</v>
      </c>
      <c r="BE509" t="s">
        <v>217</v>
      </c>
      <c r="BF509" t="s">
        <v>218</v>
      </c>
      <c r="BG509" t="s">
        <v>219</v>
      </c>
      <c r="BH509">
        <v>71</v>
      </c>
      <c r="BI509">
        <v>53</v>
      </c>
      <c r="BJ509" t="s">
        <v>189</v>
      </c>
      <c r="BK509" t="s">
        <v>190</v>
      </c>
      <c r="BN509">
        <v>5.7315068493150685</v>
      </c>
      <c r="BO509">
        <v>68.778082191780825</v>
      </c>
      <c r="BP509" t="s">
        <v>402</v>
      </c>
      <c r="BQ509">
        <v>0</v>
      </c>
      <c r="BR509" t="s">
        <v>403</v>
      </c>
      <c r="BT509" s="13"/>
      <c r="BU509" s="13" t="s">
        <v>404</v>
      </c>
      <c r="BV509" s="13">
        <v>0</v>
      </c>
    </row>
    <row r="510" spans="1:74">
      <c r="A510">
        <v>5751</v>
      </c>
      <c r="B510" t="s">
        <v>528</v>
      </c>
      <c r="C510" t="s">
        <v>531</v>
      </c>
      <c r="D510" t="s">
        <v>2853</v>
      </c>
      <c r="E510" t="s">
        <v>392</v>
      </c>
      <c r="F510" t="s">
        <v>2854</v>
      </c>
      <c r="G510" t="s">
        <v>163</v>
      </c>
      <c r="H510" s="13">
        <v>43488</v>
      </c>
      <c r="I510" s="13">
        <v>45199</v>
      </c>
      <c r="J510" s="13">
        <v>45564</v>
      </c>
      <c r="K510" s="13">
        <v>45564</v>
      </c>
      <c r="L510">
        <v>246300</v>
      </c>
      <c r="M510" t="s">
        <v>394</v>
      </c>
      <c r="N510" t="s">
        <v>395</v>
      </c>
      <c r="P510" t="s">
        <v>396</v>
      </c>
      <c r="Q510" t="s">
        <v>397</v>
      </c>
      <c r="S510" t="s">
        <v>207</v>
      </c>
      <c r="T510" t="s">
        <v>170</v>
      </c>
      <c r="U510" t="s">
        <v>171</v>
      </c>
      <c r="V510" t="s">
        <v>172</v>
      </c>
      <c r="W510" t="s">
        <v>173</v>
      </c>
      <c r="X510" t="s">
        <v>174</v>
      </c>
      <c r="Y510" t="s">
        <v>175</v>
      </c>
      <c r="Z510">
        <v>0</v>
      </c>
      <c r="AA510" t="s">
        <v>398</v>
      </c>
      <c r="AB510">
        <v>16</v>
      </c>
      <c r="AC510">
        <v>0</v>
      </c>
      <c r="AD510" t="s">
        <v>177</v>
      </c>
      <c r="AE510" t="s">
        <v>399</v>
      </c>
      <c r="AG510" t="s">
        <v>212</v>
      </c>
      <c r="AI510" t="s">
        <v>213</v>
      </c>
      <c r="AJ510" t="s">
        <v>182</v>
      </c>
      <c r="AK510">
        <v>0</v>
      </c>
      <c r="AL510">
        <v>0</v>
      </c>
      <c r="AM510">
        <v>0</v>
      </c>
      <c r="AN510">
        <v>48700</v>
      </c>
      <c r="AO510">
        <v>49400</v>
      </c>
      <c r="AP510">
        <v>49400</v>
      </c>
      <c r="AQ510">
        <v>49400</v>
      </c>
      <c r="AR510">
        <v>49400</v>
      </c>
      <c r="AS510">
        <v>0</v>
      </c>
      <c r="AW510">
        <v>0</v>
      </c>
      <c r="AX510">
        <v>0</v>
      </c>
      <c r="AY510">
        <v>0</v>
      </c>
      <c r="AZ510" t="s">
        <v>400</v>
      </c>
      <c r="BA510" t="s">
        <v>401</v>
      </c>
      <c r="BB510" t="s">
        <v>400</v>
      </c>
      <c r="BC510" t="s">
        <v>401</v>
      </c>
      <c r="BD510" t="s">
        <v>254</v>
      </c>
      <c r="BE510" t="s">
        <v>217</v>
      </c>
      <c r="BF510" t="s">
        <v>218</v>
      </c>
      <c r="BG510" t="s">
        <v>219</v>
      </c>
      <c r="BH510">
        <v>71</v>
      </c>
      <c r="BI510">
        <v>53</v>
      </c>
      <c r="BJ510" t="s">
        <v>189</v>
      </c>
      <c r="BK510" t="s">
        <v>190</v>
      </c>
      <c r="BN510">
        <v>5.6876712328767125</v>
      </c>
      <c r="BO510">
        <v>68.252054794520546</v>
      </c>
      <c r="BP510" t="s">
        <v>402</v>
      </c>
      <c r="BQ510">
        <v>0</v>
      </c>
      <c r="BR510" t="s">
        <v>403</v>
      </c>
      <c r="BT510" s="13"/>
      <c r="BU510" s="13" t="s">
        <v>404</v>
      </c>
      <c r="BV510" s="13">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L i n k e d T a b l e U p d a t e M o d e " > < C u s t o m C o n t e n t > < ! [ C D A T A [ T r u e ] ] > < / 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M a n u a l C a l c M o d e " > < C u s t o m C o n t e n t > < ! [ C D A T A [ F a l s e ] ] > < / C u s t o m C o n t e n t > < / G e m i n i > 
</file>

<file path=customXml/item12.xml>��< ? x m l   v e r s i o n = " 1 . 0 "   e n c o d i n g = " U T F - 1 6 " ? > < G e m i n i   x m l n s = " h t t p : / / g e m i n i / p i v o t c u s t o m i z a t i o n / T a b l e O r d e r " > < C u s t o m C o n t e n t > < ! [ C D A T A [ ] ] > < / C u s t o m C o n t e n t > < / G e m i n i > 
</file>

<file path=customXml/item2.xml>��< ? x m l   v e r s i o n = " 1 . 0 "   e n c o d i n g = " u t f - 1 6 " ? > < D a t a M a s h u p   x m l n s = " h t t p : / / s c h e m a s . m i c r o s o f t . c o m / D a t a M a s h u p " > A A A A A B Q D A A B Q S w M E F A A C A A g A O E y B V 4 c g v y S k A A A A 9 Q A A A B I A H A B D b 2 5 m a W c v U G F j a 2 F n Z S 5 4 b W w g o h g A K K A U A A A A A A A A A A A A A A A A A A A A A A A A A A A A h Y + x D o I w G I R f h X S n r d U Y J D 9 l c J X E h G h c m 1 K h E Y q h x f J u D j 6 S r y B G U T f H + + 4 u u b t f b 5 A O T R 1 c V G d 1 a x I 0 w x Q F y s i 2 0 K Z M U O + O Y Y R S D l s h T 6 J U w R g 2 N h 6 s T l D l 3 D k m x H u P / R y 3 X U k Y p T N y y D a 5 r F Q j Q m 2 s E 0 Y q 9 G k V / 1 u I w / 4 1 h j O 8 W u J o w T A F M j H I t P n 6 b J z 7 d H 8 g r P v a 9 Z 3 i y o S 7 H M g k g b w v 8 A d Q S w M E F A A C A A g A O E y B 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h M g V c o i k e 4 D g A A A B E A A A A T A B w A R m 9 y b X V s Y X M v U 2 V j d G l v b j E u b S C i G A A o o B Q A A A A A A A A A A A A A A A A A A A A A A A A A A A A r T k 0 u y c z P U w i G 0 I b W A F B L A Q I t A B Q A A g A I A D h M g V e H I L 8 k p A A A A P U A A A A S A A A A A A A A A A A A A A A A A A A A A A B D b 2 5 m a W c v U G F j a 2 F n Z S 5 4 b W x Q S w E C L Q A U A A I A C A A 4 T I F X D 8 r p q 6 Q A A A D p A A A A E w A A A A A A A A A A A A A A A A D w A A A A W 0 N v b n R l b n R f V H l w Z X N d L n h t b F B L A Q I t A B Q A A g A I A D h M g V c 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u + b 4 Z H g J s S r m r c 6 V V R r F g A A A A A A I A A A A A A A N m A A D A A A A A E A A A A L v k x H g b I V Q 7 N k H I N M g V + 2 k A A A A A B I A A A K A A A A A Q A A A A P n A q k F K 2 5 3 p F v 9 z V B G n e A 1 A A A A C 8 O E 9 2 D 8 d d 0 P T 6 h 2 o n A u y Q L C N d L D r o I a S S V S M i I m y x Q 0 N J 8 C A E r Z n s I W 3 b t b e z B b o o W 4 0 s C T h x K E 2 k a Y 2 H x p 8 t A z Z S m y q O 8 J f E z 2 u w 0 l W j T x Q A A A B c h z S Q i 2 1 i r H v O O V p p y 1 D 6 G s g c e g = = < / D a t a M a s h u p > 
</file>

<file path=customXml/item3.xml>��< ? x m l   v e r s i o n = " 1 . 0 "   e n c o d i n g = " U T F - 1 6 " ? > < G e m i n i   x m l n s = " h t t p : / / g e m i n i / w o r k b o o k c u s t o m i z a t i o n / L i n k e d T a b l e s " > < C u s t o m C o n t e n t > < ! [ C D A T A [ < L i n k e d T a b l e s   x m l n s : x s i = " h t t p : / / w w w . w 3 . o r g / 2 0 0 1 / X M L S c h e m a - i n s t a n c e "   x m l n s : x s d = " h t t p : / / w w w . w 3 . o r g / 2 0 0 1 / X M L S c h e m a " > < L i n k e d T a b l e L i s t   / > < / L i n k e d T a b l e s > ] ] > < / C u s t o m C o n t e n t > < / G e m i n i > 
</file>

<file path=customXml/item4.xml>��< ? x m l   v e r s i o n = " 1 . 0 "   e n c o d i n g = " U T F - 1 6 " ? > < G e m i n i   x m l n s = " h t t p : / / g e m i n i / w o r k b o o k c u s t o m i z a t i o n / R e l a t i o n s h i p A u t o D e t e c t i o n E n a b l e d " > < C u s t o m C o n t e n t > < ! [ C D A T A [ T r u e ] ] > < / C u s t o m C o n t e n t > < / G e m i n i > 
</file>

<file path=customXml/item5.xml><?xml version="1.0" encoding="utf-8"?>
<ct:contentTypeSchema xmlns:ct="http://schemas.microsoft.com/office/2006/metadata/contentType" xmlns:ma="http://schemas.microsoft.com/office/2006/metadata/properties/metaAttributes" ct:_="" ma:_="" ma:contentTypeName="Document" ma:contentTypeID="0x01010033B8ED52EA9CAA459CDD6CC856256A08" ma:contentTypeVersion="7" ma:contentTypeDescription="Create a new document." ma:contentTypeScope="" ma:versionID="f4a5543c57529669194226a9fa9239fb">
  <xsd:schema xmlns:xsd="http://www.w3.org/2001/XMLSchema" xmlns:xs="http://www.w3.org/2001/XMLSchema" xmlns:p="http://schemas.microsoft.com/office/2006/metadata/properties" xmlns:ns2="6dfb10eb-0817-443e-8c76-5b302fdaaf19" xmlns:ns3="b9443a12-2c23-4456-929f-16a73b25d373" targetNamespace="http://schemas.microsoft.com/office/2006/metadata/properties" ma:root="true" ma:fieldsID="f2ba94731d73e0f9406795fdd2293b39" ns2:_="" ns3:_="">
    <xsd:import namespace="6dfb10eb-0817-443e-8c76-5b302fdaaf19"/>
    <xsd:import namespace="b9443a12-2c23-4456-929f-16a73b25d3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b10eb-0817-443e-8c76-5b302fdaaf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443a12-2c23-4456-929f-16a73b25d3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T a b l e C o u n t I n S a n d b o x " > < C u s t o m C o n t e n t > < ! [ C D A T A [ 0 ] ] > < / C u s t o m C o n t e n t > < / G e m i n i > 
</file>

<file path=customXml/item7.xml>��< ? x m l   v e r s i o n = " 1 . 0 "   e n c o d i n g = " U T F - 1 6 " ? > < G e m i n i   x m l n s = " h t t p : / / g e m i n i / w o r k b o o k c u s t o m i z a t i o n / S a n d b o x N o n E m p t y " > < C u s t o m C o n t e n t > < ! [ C D A T A [ 0 ] ] > < / C u s t o m C o n t e n t > < / G e m i n i > 
</file>

<file path=customXml/item8.xml><?xml version="1.0" encoding="utf-8"?>
<p:properties xmlns:p="http://schemas.microsoft.com/office/2006/metadata/properties" xmlns:xsi="http://www.w3.org/2001/XMLSchema-instance" xmlns:pc="http://schemas.microsoft.com/office/infopath/2007/PartnerControls">
  <documentManagement/>
</p:properties>
</file>

<file path=customXml/item9.xml>��< ? x m l   v e r s i o n = " 1 . 0 "   e n c o d i n g = " U T F - 1 6 " ? > < G e m i n i   x m l n s = " h t t p : / / g e m i n i / w o r k b o o k c u s t o m i z a t i o n / M e t a d a t a R e c o v e r y I n f o r m a t i o n " > < C u s t o m C o n t e n t > < ! [ C D A T A [ < ? x m l   v e r s i o n = " 1 . 0 "   e n c o d i n g = " u t f - 1 6 " ? > < C r e a t e   A l l o w O v e r w r i t e = " t r u e "   x m l n s = " h t t p : / / s c h e m a s . m i c r o s o f t . c o m / a n a l y s i s s e r v i c e s / 2 0 0 3 / e n g i n e " > < O b j e c t D e f i n i t i o n > < D a t a b a s e   x m l n s : x s d = " h t t p : / / w w w . w 3 . o r g / 2 0 0 1 / X M L S c h e m a "   x m l n s : x s i = " h t t p : / / w w w . w 3 . o r g / 2 0 0 1 / X M L S c h e m a - i n s t a n c e "   x m l n s : d d l 2 = " h t t p : / / s c h e m a s . m i c r o s o f t . c o m / a n a l y s i s s e r v i c e s / 2 0 0 3 / e n g i n e / 2 "   x m l n s : d d l 2 _ 2 = " h t t p : / / s c h e m a s . m i c r o s o f t . c o m / a n a l y s i s s e r v i c e s / 2 0 0 3 / e n g i n e / 2 / 2 "   x m l n s : d d l 1 0 0 _ 1 0 0 = " h t t p : / / s c h e m a s . m i c r o s o f t . c o m / a n a l y s i s s e r v i c e s / 2 0 0 8 / e n g i n e / 1 0 0 / 1 0 0 "   x m l n s : d d l 2 0 0 = " h t t p : / / s c h e m a s . m i c r o s o f t . c o m / a n a l y s i s s e r v i c e s / 2 0 1 0 / e n g i n e / 2 0 0 "   x m l n s : d d l 2 0 0 _ 2 0 0 = " h t t p : / / s c h e m a s . m i c r o s o f t . c o m / a n a l y s i s s e r v i c e s / 2 0 1 0 / e n g i n e / 2 0 0 / 2 0 0 " > < I D > 3 7 7 b 8 8 1 2 - 5 6 1 0 - 4 f 7 6 - 8 5 0 4 - 3 b 9 2 d e 4 0 f 8 9 1 < / I D > < N a m e > M i c r o s o f t _ S Q L S e r v e r _ A n a l y s i s S e r v i c e s < / N a m e > < L a n g u a g e > 1 0 3 3 < / L a n g u a g e > < C u b e s > < C u b e > < I D > S a n d b o x < / I D > < N a m e > S a n d b o x < / N a m e > < M d x S c r i p t s > < M d x S c r i p t > < I D > M d x S c r i p t < / I D > < N a m e > M d x S c r i p t < / N a m e > < C o m m a n d s > < C o m m a n d > < T e x t > C A L C U L A T E ;    
 C R E A T E   M E M B E R   C U R R E N T C U B E . M e a s u r e s . [ f 6 5 4 e 0 0 6 - 8 1 8 2 - 4 8 7 b - 8 5 9 b - a 0 a 4 3 7 b d 7 6 d 6 ]   A S   1 ,   V i s i b l e = 0 ;    
 A L T E R   C U B E   C U R R E N T C U B E   U P D A T E   D I M E N S I O N   M e a s u r e s ,   D e f a u l t _ M e m b e r   =   [ f 6 5 4 e 0 0 6 - 8 1 8 2 - 4 8 7 b - 8 5 9 b - a 0 a 4 3 7 b d 7 6 d 6 ] ;   < / T e x t > < / C o m m a n d > < / C o m m a n d s > < / M d x S c r i p t > < / M d x S c r i p t s > < S t o r a g e M o d e   v a l u e n s = " d d l 2 0 0 _ 2 0 0 " > I n M e m o r y < / S t o r a g e M o d e > < / C u b e > < / C u b e s > < d d l 2 0 0 _ 2 0 0 : S t o r a g e E n g i n e U s e d > I n M e m o r y < / d d l 2 0 0 _ 2 0 0 : S t o r a g e E n g i n e U s e d > < / D a t a b a s e > < / O b j e c t D e f i n i t i o n > < / C r e a t e > ] ] > < / C u s t o m C o n t e n t > < / G e m i n i > 
</file>

<file path=customXml/itemProps1.xml><?xml version="1.0" encoding="utf-8"?>
<ds:datastoreItem xmlns:ds="http://schemas.openxmlformats.org/officeDocument/2006/customXml" ds:itemID="{F9E964C1-0260-4EEF-AC47-5852775D94A6}"/>
</file>

<file path=customXml/itemProps10.xml><?xml version="1.0" encoding="utf-8"?>
<ds:datastoreItem xmlns:ds="http://schemas.openxmlformats.org/officeDocument/2006/customXml" ds:itemID="{779445DB-9E14-4E29-8936-2E2C7B285B74}"/>
</file>

<file path=customXml/itemProps11.xml><?xml version="1.0" encoding="utf-8"?>
<ds:datastoreItem xmlns:ds="http://schemas.openxmlformats.org/officeDocument/2006/customXml" ds:itemID="{DA5BEF28-ED36-49C5-AF1F-61F2DB065DED}"/>
</file>

<file path=customXml/itemProps12.xml><?xml version="1.0" encoding="utf-8"?>
<ds:datastoreItem xmlns:ds="http://schemas.openxmlformats.org/officeDocument/2006/customXml" ds:itemID="{99C2BFF7-6C7F-4497-BB33-33995C11EC07}"/>
</file>

<file path=customXml/itemProps2.xml><?xml version="1.0" encoding="utf-8"?>
<ds:datastoreItem xmlns:ds="http://schemas.openxmlformats.org/officeDocument/2006/customXml" ds:itemID="{928BF83B-F2C1-4E46-B818-93C732181F47}"/>
</file>

<file path=customXml/itemProps3.xml><?xml version="1.0" encoding="utf-8"?>
<ds:datastoreItem xmlns:ds="http://schemas.openxmlformats.org/officeDocument/2006/customXml" ds:itemID="{2DED5B0B-D166-48FA-869F-4A655F495B08}"/>
</file>

<file path=customXml/itemProps4.xml><?xml version="1.0" encoding="utf-8"?>
<ds:datastoreItem xmlns:ds="http://schemas.openxmlformats.org/officeDocument/2006/customXml" ds:itemID="{2736AEF3-149A-4627-AE33-046C525A7DA7}"/>
</file>

<file path=customXml/itemProps5.xml><?xml version="1.0" encoding="utf-8"?>
<ds:datastoreItem xmlns:ds="http://schemas.openxmlformats.org/officeDocument/2006/customXml" ds:itemID="{478BC8DC-2D52-44E8-87D5-EC3DE4570160}"/>
</file>

<file path=customXml/itemProps6.xml><?xml version="1.0" encoding="utf-8"?>
<ds:datastoreItem xmlns:ds="http://schemas.openxmlformats.org/officeDocument/2006/customXml" ds:itemID="{4E0B0F8B-5D33-403E-BB64-05ACAA261132}"/>
</file>

<file path=customXml/itemProps7.xml><?xml version="1.0" encoding="utf-8"?>
<ds:datastoreItem xmlns:ds="http://schemas.openxmlformats.org/officeDocument/2006/customXml" ds:itemID="{B199304B-353A-40F4-8909-092DF8709859}"/>
</file>

<file path=customXml/itemProps8.xml><?xml version="1.0" encoding="utf-8"?>
<ds:datastoreItem xmlns:ds="http://schemas.openxmlformats.org/officeDocument/2006/customXml" ds:itemID="{78D7216E-6188-4DDF-8E34-3C2514FB89AF}"/>
</file>

<file path=customXml/itemProps9.xml><?xml version="1.0" encoding="utf-8"?>
<ds:datastoreItem xmlns:ds="http://schemas.openxmlformats.org/officeDocument/2006/customXml" ds:itemID="{86BAFFE9-3680-46CE-9609-4146E041FC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Amelia Hershberger</dc:creator>
  <cp:keywords/>
  <dc:description/>
  <cp:lastModifiedBy/>
  <cp:revision/>
  <dcterms:created xsi:type="dcterms:W3CDTF">2000-07-13T20:27:34Z</dcterms:created>
  <dcterms:modified xsi:type="dcterms:W3CDTF">2026-05-13T12:17:34Z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0x01010033B8ED52EA9CAA459CDD6CC856256A08</vt:lpwstr>
  </property>
</Properties>
</file>